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<sst xmlns="http://schemas.openxmlformats.org/spreadsheetml/2006/main" count="73" uniqueCount="36">
  <si>
    <t xml:space="preserve"> </t>
  </si>
  <si>
    <t>Time</t>
  </si>
  <si>
    <t>seconds</t>
  </si>
  <si>
    <t>Average thrust:</t>
  </si>
  <si>
    <t>Ignition delay:</t>
  </si>
  <si>
    <t>Lbs</t>
  </si>
  <si>
    <t>Thrust * time:</t>
  </si>
  <si>
    <t>Burn time:</t>
  </si>
  <si>
    <t>Lb-Sec</t>
  </si>
  <si>
    <t>N-Sec</t>
  </si>
  <si>
    <t>Burn rate:</t>
  </si>
  <si>
    <t>Force, lbs</t>
  </si>
  <si>
    <t>Grains:</t>
  </si>
  <si>
    <t>Len</t>
  </si>
  <si>
    <t>Grain wt.</t>
  </si>
  <si>
    <t>Prop wt:</t>
  </si>
  <si>
    <t>OD</t>
  </si>
  <si>
    <t>Core Dia.</t>
  </si>
  <si>
    <t>Kn</t>
  </si>
  <si>
    <t>Psi</t>
  </si>
  <si>
    <t>Grain 1</t>
  </si>
  <si>
    <t>Initial:</t>
  </si>
  <si>
    <t>Final:</t>
  </si>
  <si>
    <t>Total:</t>
  </si>
  <si>
    <t>Average:</t>
  </si>
  <si>
    <t>Nozzle:</t>
  </si>
  <si>
    <t>throat</t>
  </si>
  <si>
    <t>Ignitor:</t>
  </si>
  <si>
    <t>Static test, PVC motor, sugar syrup propellant, uninhibited grain, steel 5/16 inch nozzle</t>
  </si>
  <si>
    <t>Ignitor fires</t>
  </si>
  <si>
    <t>1/3g black powder, electric match, pinch of Mg flakes, wrapped in masking tape</t>
  </si>
  <si>
    <t>10/6/03a</t>
  </si>
  <si>
    <t xml:space="preserve">inches/second? </t>
  </si>
  <si>
    <t>N-sec per gram:</t>
  </si>
  <si>
    <t>Lb-sec/Lbs</t>
  </si>
  <si>
    <t xml:space="preserve"> (ISP)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</si>
</sst>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Thrust curve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2"/>
          <c:w val="0.9202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Sheet1!$B$6:$B$21</c:f>
              <c:numCache/>
            </c:numRef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0637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13</xdr:row>
      <xdr:rowOff>0</xdr:rowOff>
    </xdr:from>
    <xdr:to>
      <xdr:col>13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143125" y="2105025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24">
      <selection activeCell="B43" sqref="B43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31</v>
      </c>
      <c r="B1" t="s">
        <v>28</v>
      </c>
    </row>
    <row r="3" spans="1:14" ht="12.75">
      <c r="A3" t="s">
        <v>1</v>
      </c>
      <c r="C3" t="s">
        <v>0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M3" t="s">
        <v>18</v>
      </c>
      <c r="N3" t="s">
        <v>19</v>
      </c>
    </row>
    <row r="4" spans="1:14" ht="12.75">
      <c r="A4" s="1">
        <v>4.519</v>
      </c>
      <c r="B4" t="s">
        <v>29</v>
      </c>
      <c r="E4" t="s">
        <v>20</v>
      </c>
      <c r="F4">
        <v>3.115</v>
      </c>
      <c r="G4">
        <v>108.2</v>
      </c>
      <c r="H4">
        <v>108.2</v>
      </c>
      <c r="I4">
        <v>1.28</v>
      </c>
      <c r="J4">
        <v>0.39</v>
      </c>
      <c r="L4" t="s">
        <v>21</v>
      </c>
      <c r="M4">
        <v>244</v>
      </c>
      <c r="N4">
        <v>875</v>
      </c>
    </row>
    <row r="5" spans="1:2" ht="12.75">
      <c r="A5" s="1"/>
      <c r="B5" t="s">
        <v>11</v>
      </c>
    </row>
    <row r="6" spans="1:14" ht="12.75">
      <c r="A6" s="1">
        <v>5.519</v>
      </c>
      <c r="B6">
        <v>0</v>
      </c>
      <c r="C6" s="2" t="s">
        <v>0</v>
      </c>
      <c r="L6" t="s">
        <v>22</v>
      </c>
      <c r="M6">
        <v>186</v>
      </c>
      <c r="N6">
        <v>550</v>
      </c>
    </row>
    <row r="7" spans="1:8" ht="12.75">
      <c r="A7" s="1">
        <v>5.59</v>
      </c>
      <c r="B7">
        <v>20</v>
      </c>
      <c r="C7" s="2" t="s">
        <v>0</v>
      </c>
      <c r="E7" t="s">
        <v>23</v>
      </c>
      <c r="F7">
        <f>SUM(F4:F6)</f>
        <v>3.115</v>
      </c>
      <c r="G7">
        <f>SUM(G4:G6)</f>
        <v>108.2</v>
      </c>
      <c r="H7">
        <v>108.2</v>
      </c>
    </row>
    <row r="8" spans="1:9" ht="12.75">
      <c r="A8" s="1">
        <v>5.599</v>
      </c>
      <c r="B8">
        <v>70</v>
      </c>
      <c r="C8" s="2" t="s">
        <v>0</v>
      </c>
      <c r="E8" t="s">
        <v>24</v>
      </c>
      <c r="F8">
        <f>AVERAGE(F4:F6)</f>
        <v>3.115</v>
      </c>
      <c r="G8">
        <f>AVERAGE(G4:G6)</f>
        <v>108.2</v>
      </c>
      <c r="H8">
        <f>AVERAGE(H4:H6)</f>
        <v>108.2</v>
      </c>
      <c r="I8">
        <f>108.2/453.54</f>
        <v>0.23856771177845393</v>
      </c>
    </row>
    <row r="9" spans="1:3" ht="12.75">
      <c r="A9" s="1">
        <v>5.639</v>
      </c>
      <c r="B9">
        <v>70</v>
      </c>
      <c r="C9" s="2" t="s">
        <v>0</v>
      </c>
    </row>
    <row r="10" spans="1:7" ht="12.75">
      <c r="A10" s="1">
        <v>5.679</v>
      </c>
      <c r="B10">
        <v>65</v>
      </c>
      <c r="C10" s="2" t="s">
        <v>0</v>
      </c>
      <c r="E10" t="s">
        <v>25</v>
      </c>
      <c r="F10">
        <v>0.3125</v>
      </c>
      <c r="G10" t="s">
        <v>26</v>
      </c>
    </row>
    <row r="11" spans="1:6" ht="12.75">
      <c r="A11" s="1">
        <v>5.719</v>
      </c>
      <c r="B11">
        <v>50</v>
      </c>
      <c r="C11" s="2" t="s">
        <v>0</v>
      </c>
      <c r="E11" t="s">
        <v>27</v>
      </c>
      <c r="F11" t="s">
        <v>30</v>
      </c>
    </row>
    <row r="12" spans="1:3" ht="12.75">
      <c r="A12" s="1">
        <v>5.759</v>
      </c>
      <c r="B12">
        <v>50</v>
      </c>
      <c r="C12" s="2" t="s">
        <v>0</v>
      </c>
    </row>
    <row r="13" spans="1:3" ht="12.75">
      <c r="A13" s="1">
        <v>5.799</v>
      </c>
      <c r="B13">
        <v>40</v>
      </c>
      <c r="C13" s="2" t="s">
        <v>0</v>
      </c>
    </row>
    <row r="14" spans="1:3" ht="12.75">
      <c r="A14" s="1">
        <v>5.839</v>
      </c>
      <c r="B14">
        <v>50</v>
      </c>
      <c r="C14" s="2" t="s">
        <v>0</v>
      </c>
    </row>
    <row r="15" spans="1:3" ht="12.75">
      <c r="A15" s="1">
        <v>5.879</v>
      </c>
      <c r="B15">
        <v>50</v>
      </c>
      <c r="C15" s="2" t="s">
        <v>0</v>
      </c>
    </row>
    <row r="16" spans="1:3" ht="12.75">
      <c r="A16" s="1">
        <v>5.919</v>
      </c>
      <c r="B16">
        <v>40</v>
      </c>
      <c r="C16" s="2" t="s">
        <v>0</v>
      </c>
    </row>
    <row r="17" spans="1:3" ht="12.75">
      <c r="A17" s="1">
        <v>5.959</v>
      </c>
      <c r="B17">
        <v>20</v>
      </c>
      <c r="C17" s="2" t="s">
        <v>0</v>
      </c>
    </row>
    <row r="18" spans="1:3" ht="12.75">
      <c r="A18" s="1">
        <v>6</v>
      </c>
      <c r="B18">
        <v>10</v>
      </c>
      <c r="C18" s="2" t="s">
        <v>0</v>
      </c>
    </row>
    <row r="19" spans="1:3" ht="12.75">
      <c r="A19" s="1">
        <v>6.04</v>
      </c>
      <c r="B19">
        <v>10</v>
      </c>
      <c r="C19" s="2" t="s">
        <v>0</v>
      </c>
    </row>
    <row r="20" spans="1:3" ht="12.75">
      <c r="A20" s="1">
        <v>6.08</v>
      </c>
      <c r="B20">
        <v>10</v>
      </c>
      <c r="C20" s="2" t="s">
        <v>0</v>
      </c>
    </row>
    <row r="21" spans="1:3" ht="12.75">
      <c r="A21" s="1">
        <v>6.12</v>
      </c>
      <c r="B21">
        <v>0</v>
      </c>
      <c r="C21" s="2" t="s">
        <v>0</v>
      </c>
    </row>
    <row r="22" ht="12.75">
      <c r="C22" s="2" t="s">
        <v>0</v>
      </c>
    </row>
    <row r="23" spans="1:3" ht="12.75">
      <c r="A23" s="1"/>
      <c r="C23" s="2" t="s">
        <v>0</v>
      </c>
    </row>
    <row r="24" spans="1:3" ht="12.75">
      <c r="A24" s="1"/>
      <c r="C24" s="2" t="s">
        <v>0</v>
      </c>
    </row>
    <row r="25" spans="1:3" ht="12.75">
      <c r="A25" s="1"/>
      <c r="C25" s="2" t="s">
        <v>0</v>
      </c>
    </row>
    <row r="26" spans="1:3" ht="12.75">
      <c r="A26" s="1"/>
      <c r="C26" s="2" t="s">
        <v>0</v>
      </c>
    </row>
    <row r="27" spans="1:3" ht="12.75">
      <c r="A27" s="1"/>
      <c r="C27" s="2" t="s">
        <v>0</v>
      </c>
    </row>
    <row r="28" spans="1:3" ht="12.75">
      <c r="A28" s="1"/>
      <c r="C28" s="2" t="s">
        <v>0</v>
      </c>
    </row>
    <row r="29" spans="1:3" ht="12.75">
      <c r="A29" s="1"/>
      <c r="C29" s="2" t="s">
        <v>0</v>
      </c>
    </row>
    <row r="30" spans="1:3" ht="12.75">
      <c r="A30" s="1"/>
      <c r="C30" s="2" t="s">
        <v>0</v>
      </c>
    </row>
    <row r="31" spans="1:3" ht="12.75">
      <c r="A31" s="1"/>
      <c r="C31" s="2" t="s">
        <v>0</v>
      </c>
    </row>
    <row r="32" spans="1:3" ht="12.75">
      <c r="A32" s="1"/>
      <c r="C32" s="2" t="s">
        <v>0</v>
      </c>
    </row>
    <row r="33" spans="1:3" ht="12.75">
      <c r="A33" s="1"/>
      <c r="C33" s="2" t="s">
        <v>0</v>
      </c>
    </row>
    <row r="34" spans="1:3" ht="12.75">
      <c r="A34" s="1" t="s">
        <v>0</v>
      </c>
      <c r="B34" t="s">
        <v>0</v>
      </c>
      <c r="C34" s="2" t="s">
        <v>0</v>
      </c>
    </row>
    <row r="35" spans="1:3" ht="12.75">
      <c r="A35" s="1" t="s">
        <v>0</v>
      </c>
      <c r="B35" t="s">
        <v>0</v>
      </c>
      <c r="C35" t="s">
        <v>0</v>
      </c>
    </row>
    <row r="36" ht="12.75">
      <c r="A36" s="1" t="s">
        <v>0</v>
      </c>
    </row>
    <row r="37" spans="1:3" ht="12.75">
      <c r="A37" s="1" t="s">
        <v>4</v>
      </c>
      <c r="B37" s="1">
        <f>A6-A4</f>
        <v>1</v>
      </c>
      <c r="C37" t="s">
        <v>2</v>
      </c>
    </row>
    <row r="38" spans="1:3" ht="12.75">
      <c r="A38" t="s">
        <v>7</v>
      </c>
      <c r="B38" s="1">
        <f>A21-A7</f>
        <v>0.5300000000000002</v>
      </c>
      <c r="C38" t="s">
        <v>2</v>
      </c>
    </row>
    <row r="39" spans="1:3" ht="12.75">
      <c r="A39" s="1" t="s">
        <v>3</v>
      </c>
      <c r="B39">
        <f>AVERAGE(B7:B20)</f>
        <v>39.642857142857146</v>
      </c>
      <c r="C39" t="s">
        <v>5</v>
      </c>
    </row>
    <row r="40" spans="1:3" ht="12.75">
      <c r="A40" s="1" t="s">
        <v>6</v>
      </c>
      <c r="B40">
        <f>B39*B38</f>
        <v>21.010714285714297</v>
      </c>
      <c r="C40" t="s">
        <v>8</v>
      </c>
    </row>
    <row r="41" spans="1:3" ht="12.75">
      <c r="A41" t="s">
        <v>6</v>
      </c>
      <c r="B41">
        <f>B40*4.448</f>
        <v>93.4556571428572</v>
      </c>
      <c r="C41" t="s">
        <v>9</v>
      </c>
    </row>
    <row r="42" spans="1:3" ht="12.75">
      <c r="A42" s="1" t="s">
        <v>10</v>
      </c>
      <c r="B42">
        <f>((I4-J4)/4)/B38</f>
        <v>0.4198113207547168</v>
      </c>
      <c r="C42" t="s">
        <v>32</v>
      </c>
    </row>
    <row r="43" spans="1:2" ht="12.75">
      <c r="A43" s="1" t="s">
        <v>33</v>
      </c>
      <c r="B43">
        <f>(B41/H7)</f>
        <v>0.8637306575125435</v>
      </c>
    </row>
    <row r="44" spans="1:3" ht="12.75">
      <c r="A44" t="s">
        <v>34</v>
      </c>
      <c r="B44">
        <f>B40/(H7/453.54)</f>
        <v>88.07023435437027</v>
      </c>
      <c r="C44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