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<sst xmlns="http://schemas.openxmlformats.org/spreadsheetml/2006/main" count="147" uniqueCount="104">
  <si>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</si>
  <si>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</si>
  <si>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</si>
  <si>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</si>
  <si>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</si>
  <si>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</si>
  <si>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</si>
  <si>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</si>
  <si>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</si>
  <si>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</si>
  <si>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</si>
  <si>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</si>
  <si>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</si>
  <si>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</si>
  <si>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</si>
  <si>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</si>
  <si>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</si>
  <si>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</si>
  <si>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</si>
  <si>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</si>
  <si>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</si>
  <si>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</si>
  <si>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</si>
  <si>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</si>
  <si>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</si>
  <si>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</si>
  <si>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</si>
  <si>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</si>
  <si>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</si>
  <si>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</si>
  <si>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</si>
  <si>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</si>
  <si>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</si>
  <si>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</si>
  <si>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</si>
  <si>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</si>
  <si>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</si>
  <si>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</si>
  <si>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</si>
  <si>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</si>
  <si>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</si>
  <si>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</si>
  <si>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</si>
  <si>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</si>
  <si>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</si>
  <si>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</si>
  <si>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</si>
  <si>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</si>
  <si>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</si>
  <si>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</si>
  <si>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</si>
  <si>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</si>
  <si>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</si>
  <si>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</si>
  <si>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</si>
  <si>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</si>
  <si>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</si>
  <si>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</si>
  <si>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</si>
  <si>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</si>
  <si>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</si>
  <si>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</si>
  <si>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</si>
  <si>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</si>
  <si>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</si>
  <si>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</si>
  <si>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</si>
  <si>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</si>
  <si>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</si>
  <si>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</si>
  <si>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</si>
  <si>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Output from KnCalc for this motor.  Note that some values are averaged</t>
  </si>
  <si>
    <t>JY 38mm inhibitor tube, 2 layers posterboard + 2strips 324A</t>
  </si>
  <si>
    <t>JY 38mm inhibitor tube, 2 layers pink posterboard</t>
  </si>
  <si>
    <t>Average:</t>
  </si>
  <si>
    <t>Single moonburner grain</t>
  </si>
  <si>
    <t>seconds per inch at 1 atm</t>
  </si>
  <si>
    <t xml:space="preserve">Kn calculated as if for centered-core inhibited grain.  </t>
  </si>
  <si>
    <t>Tested on Load Cell  A - 20kgf load cell</t>
  </si>
  <si>
    <t>Inhibitor is 3 layers poster board (14 linear inches)</t>
  </si>
  <si>
    <t>3/26/05B</t>
  </si>
  <si>
    <t>25g includes 2.5g Ti</t>
  </si>
  <si>
    <t>10g includes 0.2g RIO</t>
  </si>
  <si>
    <t>Barbell weights applied to load cell prior to test:</t>
  </si>
  <si>
    <t>INA 125 amp c set at 10v excitation (switch 1), 220 ohm gain (switch 6)</t>
  </si>
  <si>
    <t>Note:  first value (3.15 lb)not included in average</t>
  </si>
  <si>
    <t>Tested on load cell A using INA 125 amp C, excitation set to 10v (switch 1) gain set by 220 ohm resistor (switch 6)</t>
  </si>
  <si>
    <t>Events from video (camcorder)</t>
  </si>
  <si>
    <t>Ti begins</t>
  </si>
  <si>
    <t>Ti lag:</t>
  </si>
  <si>
    <t>25g propellant mixed with 2.5g fine Ti flakes, pressed into a crescent-shape in a mold made from 1 inch PVC pipe cut in half the long way.</t>
  </si>
  <si>
    <t>steel fender washer</t>
  </si>
  <si>
    <t>Plain propellant pressed around this grain to isolate it at start of burn.  See notes for details.</t>
  </si>
  <si>
    <t>Ignitor is bare bridge wire with 4 inch strip of rich fuse paper wrapped around it and secured with sewing thread.</t>
  </si>
  <si>
    <t>Data from Test Stand A, 20kg load cell</t>
  </si>
  <si>
    <t>Using INA125 amp C set at 10v excitation, 220ohm gain resistance</t>
  </si>
  <si>
    <t>JY 38mm inhibitor tube, 3 layers posterboard (14 linear inches)</t>
  </si>
  <si>
    <t>Using same calibration as for 4-3-05A</t>
  </si>
  <si>
    <t>4-3-05B</t>
  </si>
  <si>
    <t>10g propellant mixed with 0.2g Fe2O3, pressed into crescent-mold first</t>
  </si>
  <si>
    <t>Moon burner 38-360 delayed Ti and catalyzed end-of-burn crescent</t>
  </si>
  <si>
    <t>Seconds *</t>
  </si>
  <si>
    <t>* Ti did start slow and build as burn progressed.  Thought is that bubble in grain gave flame access to the Ti propellant.</t>
  </si>
  <si>
    <t>Moon Burner in 38-380 casing, delayed Ti burn, catalyzed finale</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</si>
</sst>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38/360 Casing,1 moon-burner grain</a:t>
            </a:r>
          </a:p>
        </c:rich>
      </c:tx>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Data!$B$10:$B$647</c:f>
              <c:numCache>
                <c:ptCount val="638"/>
                <c:pt idx="0">
                  <c:v>-2.6643717000000844E-05</c:v>
                </c:pt>
                <c:pt idx="1">
                  <c:v>-0.020753287434</c:v>
                </c:pt>
                <c:pt idx="2">
                  <c:v>-0.020753287434</c:v>
                </c:pt>
                <c:pt idx="3">
                  <c:v>-0.020753287434</c:v>
                </c:pt>
                <c:pt idx="4">
                  <c:v>-2.6643717000000844E-05</c:v>
                </c:pt>
                <c:pt idx="5">
                  <c:v>-0.020753287434</c:v>
                </c:pt>
                <c:pt idx="6">
                  <c:v>-0.020753287434</c:v>
                </c:pt>
                <c:pt idx="7">
                  <c:v>-2.6643717000000844E-05</c:v>
                </c:pt>
                <c:pt idx="8">
                  <c:v>-2.6643717000000844E-05</c:v>
                </c:pt>
                <c:pt idx="9">
                  <c:v>-2.6643717000000844E-05</c:v>
                </c:pt>
                <c:pt idx="10">
                  <c:v>0.0207</c:v>
                </c:pt>
                <c:pt idx="11">
                  <c:v>0.0207</c:v>
                </c:pt>
                <c:pt idx="12">
                  <c:v>0.062153287434000004</c:v>
                </c:pt>
                <c:pt idx="13">
                  <c:v>0.103606574868</c:v>
                </c:pt>
                <c:pt idx="14">
                  <c:v>0.22796643717000004</c:v>
                </c:pt>
                <c:pt idx="15">
                  <c:v>0.4559646118500001</c:v>
                </c:pt>
                <c:pt idx="16">
                  <c:v>1.6995632348700003</c:v>
                </c:pt>
                <c:pt idx="17">
                  <c:v>0.0207</c:v>
                </c:pt>
                <c:pt idx="18">
                  <c:v>1.47156506019</c:v>
                </c:pt>
                <c:pt idx="19">
                  <c:v>1.36794033126</c:v>
                </c:pt>
                <c:pt idx="20">
                  <c:v>1.9897905807000003</c:v>
                </c:pt>
                <c:pt idx="21">
                  <c:v>2.7358614621000004</c:v>
                </c:pt>
                <c:pt idx="22">
                  <c:v>4.62209301</c:v>
                </c:pt>
                <c:pt idx="23">
                  <c:v>5.492622233700001</c:v>
                </c:pt>
                <c:pt idx="24">
                  <c:v>6.6947573817</c:v>
                </c:pt>
                <c:pt idx="25">
                  <c:v>7.7102899128</c:v>
                </c:pt>
                <c:pt idx="26">
                  <c:v>8.6429634111</c:v>
                </c:pt>
                <c:pt idx="27">
                  <c:v>9.492777876600002</c:v>
                </c:pt>
                <c:pt idx="28">
                  <c:v>11.2131215658</c:v>
                </c:pt>
                <c:pt idx="29">
                  <c:v>11.2131215658</c:v>
                </c:pt>
                <c:pt idx="30">
                  <c:v>11.5861570065</c:v>
                </c:pt>
                <c:pt idx="31">
                  <c:v>11.9593622403</c:v>
                </c:pt>
                <c:pt idx="32">
                  <c:v>12.8506062222</c:v>
                </c:pt>
                <c:pt idx="33">
                  <c:v>13.2443564211</c:v>
                </c:pt>
                <c:pt idx="34">
                  <c:v>13.493103312600002</c:v>
                </c:pt>
                <c:pt idx="35">
                  <c:v>13.866138753300001</c:v>
                </c:pt>
                <c:pt idx="36">
                  <c:v>14.011142060700001</c:v>
                </c:pt>
                <c:pt idx="37">
                  <c:v>14.3429177781</c:v>
                </c:pt>
                <c:pt idx="38">
                  <c:v>14.840241768000002</c:v>
                </c:pt>
                <c:pt idx="39">
                  <c:v>14.9232705939</c:v>
                </c:pt>
                <c:pt idx="40">
                  <c:v>14.902386042600002</c:v>
                </c:pt>
                <c:pt idx="41">
                  <c:v>15.0061296267</c:v>
                </c:pt>
                <c:pt idx="42">
                  <c:v>15.1511329341</c:v>
                </c:pt>
                <c:pt idx="43">
                  <c:v>15.275591276400002</c:v>
                </c:pt>
                <c:pt idx="44">
                  <c:v>15.420594583800002</c:v>
                </c:pt>
                <c:pt idx="45">
                  <c:v>15.3791650674</c:v>
                </c:pt>
                <c:pt idx="46">
                  <c:v>15.399879825600001</c:v>
                </c:pt>
                <c:pt idx="47">
                  <c:v>15.7107709917</c:v>
                </c:pt>
                <c:pt idx="48">
                  <c:v>15.855944092200001</c:v>
                </c:pt>
                <c:pt idx="49">
                  <c:v>16.063091674200003</c:v>
                </c:pt>
                <c:pt idx="50">
                  <c:v>16.187550016500005</c:v>
                </c:pt>
                <c:pt idx="51">
                  <c:v>16.208264774700005</c:v>
                </c:pt>
                <c:pt idx="52">
                  <c:v>16.291123807500004</c:v>
                </c:pt>
                <c:pt idx="53">
                  <c:v>16.270409049300003</c:v>
                </c:pt>
                <c:pt idx="54">
                  <c:v>16.373982840300005</c:v>
                </c:pt>
                <c:pt idx="55">
                  <c:v>16.394867391600002</c:v>
                </c:pt>
                <c:pt idx="56">
                  <c:v>16.415582149800002</c:v>
                </c:pt>
                <c:pt idx="57">
                  <c:v>16.477726424400004</c:v>
                </c:pt>
                <c:pt idx="58">
                  <c:v>16.519155940800005</c:v>
                </c:pt>
                <c:pt idx="59">
                  <c:v>16.622729731800003</c:v>
                </c:pt>
                <c:pt idx="60">
                  <c:v>16.788617590500003</c:v>
                </c:pt>
                <c:pt idx="61">
                  <c:v>16.809332348700003</c:v>
                </c:pt>
                <c:pt idx="62">
                  <c:v>16.892191381500005</c:v>
                </c:pt>
                <c:pt idx="63">
                  <c:v>17.01698931</c:v>
                </c:pt>
                <c:pt idx="64">
                  <c:v>17.037364482000005</c:v>
                </c:pt>
                <c:pt idx="65">
                  <c:v>17.057739654000006</c:v>
                </c:pt>
                <c:pt idx="66">
                  <c:v>17.078114826000004</c:v>
                </c:pt>
                <c:pt idx="67">
                  <c:v>17.140938273000003</c:v>
                </c:pt>
                <c:pt idx="68">
                  <c:v>17.161313445000005</c:v>
                </c:pt>
                <c:pt idx="69">
                  <c:v>17.203761720000003</c:v>
                </c:pt>
                <c:pt idx="70">
                  <c:v>17.224136892000004</c:v>
                </c:pt>
                <c:pt idx="71">
                  <c:v>17.285262408</c:v>
                </c:pt>
                <c:pt idx="72">
                  <c:v>17.264887236000003</c:v>
                </c:pt>
                <c:pt idx="73">
                  <c:v>17.368461027000006</c:v>
                </c:pt>
                <c:pt idx="74">
                  <c:v>17.575608609000003</c:v>
                </c:pt>
                <c:pt idx="75">
                  <c:v>17.575608609000003</c:v>
                </c:pt>
                <c:pt idx="76">
                  <c:v>17.555233437000002</c:v>
                </c:pt>
                <c:pt idx="77">
                  <c:v>17.658807228</c:v>
                </c:pt>
                <c:pt idx="78">
                  <c:v>17.658807228</c:v>
                </c:pt>
                <c:pt idx="79">
                  <c:v>17.618056884</c:v>
                </c:pt>
                <c:pt idx="80">
                  <c:v>17.721630675000004</c:v>
                </c:pt>
                <c:pt idx="81">
                  <c:v>17.782756191000004</c:v>
                </c:pt>
                <c:pt idx="82">
                  <c:v>17.762381019000003</c:v>
                </c:pt>
                <c:pt idx="83">
                  <c:v>17.845579638000004</c:v>
                </c:pt>
                <c:pt idx="84">
                  <c:v>17.86595481</c:v>
                </c:pt>
                <c:pt idx="85">
                  <c:v>17.845579638000004</c:v>
                </c:pt>
                <c:pt idx="86">
                  <c:v>17.825204466000002</c:v>
                </c:pt>
                <c:pt idx="87">
                  <c:v>17.86595481</c:v>
                </c:pt>
                <c:pt idx="88">
                  <c:v>17.908403085000003</c:v>
                </c:pt>
                <c:pt idx="89">
                  <c:v>17.886329982000003</c:v>
                </c:pt>
                <c:pt idx="90">
                  <c:v>17.928778257</c:v>
                </c:pt>
                <c:pt idx="91">
                  <c:v>17.969528601</c:v>
                </c:pt>
                <c:pt idx="92">
                  <c:v>18.052727220000005</c:v>
                </c:pt>
                <c:pt idx="93">
                  <c:v>18.115550667000004</c:v>
                </c:pt>
                <c:pt idx="94">
                  <c:v>18.176676183</c:v>
                </c:pt>
                <c:pt idx="95">
                  <c:v>18.156301011000004</c:v>
                </c:pt>
                <c:pt idx="96">
                  <c:v>18.219124458000003</c:v>
                </c:pt>
                <c:pt idx="97">
                  <c:v>18.302323077000004</c:v>
                </c:pt>
                <c:pt idx="98">
                  <c:v>18.509470659</c:v>
                </c:pt>
                <c:pt idx="99">
                  <c:v>18.509470659</c:v>
                </c:pt>
                <c:pt idx="100">
                  <c:v>18.570596175000002</c:v>
                </c:pt>
                <c:pt idx="101">
                  <c:v>18.487397556</c:v>
                </c:pt>
                <c:pt idx="102">
                  <c:v>18.633419622000005</c:v>
                </c:pt>
                <c:pt idx="103">
                  <c:v>18.820192032</c:v>
                </c:pt>
                <c:pt idx="104">
                  <c:v>18.820192032</c:v>
                </c:pt>
                <c:pt idx="105">
                  <c:v>18.799816860000004</c:v>
                </c:pt>
                <c:pt idx="106">
                  <c:v>18.820192032</c:v>
                </c:pt>
                <c:pt idx="107">
                  <c:v>18.860942376</c:v>
                </c:pt>
                <c:pt idx="108">
                  <c:v>18.903390651000006</c:v>
                </c:pt>
                <c:pt idx="109">
                  <c:v>18.984891339000004</c:v>
                </c:pt>
                <c:pt idx="110">
                  <c:v>19.088465130000003</c:v>
                </c:pt>
                <c:pt idx="111">
                  <c:v>19.151288577000003</c:v>
                </c:pt>
                <c:pt idx="112">
                  <c:v>19.130913405</c:v>
                </c:pt>
                <c:pt idx="113">
                  <c:v>19.193736852000004</c:v>
                </c:pt>
                <c:pt idx="114">
                  <c:v>19.171663749</c:v>
                </c:pt>
                <c:pt idx="115">
                  <c:v>19.275237540000003</c:v>
                </c:pt>
                <c:pt idx="116">
                  <c:v>19.358436159000004</c:v>
                </c:pt>
                <c:pt idx="117">
                  <c:v>19.400884434</c:v>
                </c:pt>
                <c:pt idx="118">
                  <c:v>19.504458225000004</c:v>
                </c:pt>
                <c:pt idx="119">
                  <c:v>19.545208569000003</c:v>
                </c:pt>
                <c:pt idx="120">
                  <c:v>19.565583741000005</c:v>
                </c:pt>
                <c:pt idx="121">
                  <c:v>19.565583741000005</c:v>
                </c:pt>
                <c:pt idx="122">
                  <c:v>19.648782360000002</c:v>
                </c:pt>
                <c:pt idx="123">
                  <c:v>19.752356151</c:v>
                </c:pt>
                <c:pt idx="124">
                  <c:v>19.772731323000002</c:v>
                </c:pt>
                <c:pt idx="125">
                  <c:v>19.835554770000005</c:v>
                </c:pt>
                <c:pt idx="126">
                  <c:v>19.898378217000005</c:v>
                </c:pt>
                <c:pt idx="127">
                  <c:v>19.918753389000003</c:v>
                </c:pt>
                <c:pt idx="128">
                  <c:v>19.959503733000002</c:v>
                </c:pt>
                <c:pt idx="129">
                  <c:v>20.02232718</c:v>
                </c:pt>
                <c:pt idx="130">
                  <c:v>20.02232718</c:v>
                </c:pt>
                <c:pt idx="131">
                  <c:v>20.083452696000002</c:v>
                </c:pt>
                <c:pt idx="132">
                  <c:v>20.166651315000006</c:v>
                </c:pt>
                <c:pt idx="133">
                  <c:v>20.166651315000006</c:v>
                </c:pt>
                <c:pt idx="134">
                  <c:v>20.187026487000004</c:v>
                </c:pt>
                <c:pt idx="135">
                  <c:v>20.229474762000002</c:v>
                </c:pt>
                <c:pt idx="136">
                  <c:v>20.249849934000004</c:v>
                </c:pt>
                <c:pt idx="137">
                  <c:v>20.333048553</c:v>
                </c:pt>
                <c:pt idx="138">
                  <c:v>20.416247172000006</c:v>
                </c:pt>
                <c:pt idx="139">
                  <c:v>20.477372688000006</c:v>
                </c:pt>
                <c:pt idx="140">
                  <c:v>20.499445791000003</c:v>
                </c:pt>
                <c:pt idx="141">
                  <c:v>20.540196135000002</c:v>
                </c:pt>
                <c:pt idx="142">
                  <c:v>20.540196135000002</c:v>
                </c:pt>
                <c:pt idx="143">
                  <c:v>20.499445791000003</c:v>
                </c:pt>
                <c:pt idx="144">
                  <c:v>20.603019582</c:v>
                </c:pt>
                <c:pt idx="145">
                  <c:v>20.788094061000006</c:v>
                </c:pt>
                <c:pt idx="146">
                  <c:v>20.996939574000006</c:v>
                </c:pt>
                <c:pt idx="147">
                  <c:v>20.996939574000006</c:v>
                </c:pt>
                <c:pt idx="148">
                  <c:v>20.996939574000006</c:v>
                </c:pt>
                <c:pt idx="149">
                  <c:v>21.078440262000004</c:v>
                </c:pt>
                <c:pt idx="150">
                  <c:v>21.141263709000004</c:v>
                </c:pt>
                <c:pt idx="151">
                  <c:v>21.141263709000004</c:v>
                </c:pt>
                <c:pt idx="152">
                  <c:v>21.204087156000003</c:v>
                </c:pt>
                <c:pt idx="153">
                  <c:v>21.244837500000003</c:v>
                </c:pt>
                <c:pt idx="154">
                  <c:v>21.348411291000005</c:v>
                </c:pt>
                <c:pt idx="155">
                  <c:v>21.348411291000005</c:v>
                </c:pt>
                <c:pt idx="156">
                  <c:v>21.411234738000005</c:v>
                </c:pt>
                <c:pt idx="157">
                  <c:v>21.492735426000003</c:v>
                </c:pt>
                <c:pt idx="158">
                  <c:v>21.598007148000004</c:v>
                </c:pt>
                <c:pt idx="159">
                  <c:v>21.638757492000007</c:v>
                </c:pt>
                <c:pt idx="160">
                  <c:v>21.618382320000006</c:v>
                </c:pt>
                <c:pt idx="161">
                  <c:v>21.638757492000007</c:v>
                </c:pt>
                <c:pt idx="162">
                  <c:v>21.618382320000006</c:v>
                </c:pt>
                <c:pt idx="163">
                  <c:v>21.679507836000006</c:v>
                </c:pt>
                <c:pt idx="164">
                  <c:v>21.742331283000006</c:v>
                </c:pt>
                <c:pt idx="165">
                  <c:v>21.80515473</c:v>
                </c:pt>
                <c:pt idx="166">
                  <c:v>21.845905074000004</c:v>
                </c:pt>
                <c:pt idx="167">
                  <c:v>21.908728521</c:v>
                </c:pt>
                <c:pt idx="168">
                  <c:v>22.093803000000005</c:v>
                </c:pt>
                <c:pt idx="169">
                  <c:v>22.177001619000002</c:v>
                </c:pt>
                <c:pt idx="170">
                  <c:v>22.156626447000004</c:v>
                </c:pt>
                <c:pt idx="171">
                  <c:v>22.136251275000003</c:v>
                </c:pt>
                <c:pt idx="172">
                  <c:v>22.177001619000002</c:v>
                </c:pt>
                <c:pt idx="173">
                  <c:v>22.199074722000002</c:v>
                </c:pt>
                <c:pt idx="174">
                  <c:v>22.446972648000003</c:v>
                </c:pt>
                <c:pt idx="175">
                  <c:v>22.487722992000002</c:v>
                </c:pt>
                <c:pt idx="176">
                  <c:v>22.426597476000005</c:v>
                </c:pt>
                <c:pt idx="177">
                  <c:v>22.487722992000002</c:v>
                </c:pt>
                <c:pt idx="178">
                  <c:v>22.446972648000003</c:v>
                </c:pt>
                <c:pt idx="179">
                  <c:v>22.467347820000004</c:v>
                </c:pt>
                <c:pt idx="180">
                  <c:v>22.487722992000002</c:v>
                </c:pt>
                <c:pt idx="181">
                  <c:v>22.487722992000002</c:v>
                </c:pt>
                <c:pt idx="182">
                  <c:v>22.530171267000007</c:v>
                </c:pt>
                <c:pt idx="183">
                  <c:v>22.570921611000006</c:v>
                </c:pt>
                <c:pt idx="184">
                  <c:v>22.633745058000006</c:v>
                </c:pt>
                <c:pt idx="185">
                  <c:v>22.800142296</c:v>
                </c:pt>
                <c:pt idx="186">
                  <c:v>22.800142296</c:v>
                </c:pt>
                <c:pt idx="187">
                  <c:v>22.716943677000003</c:v>
                </c:pt>
                <c:pt idx="188">
                  <c:v>22.716943677000003</c:v>
                </c:pt>
                <c:pt idx="189">
                  <c:v>22.778069193000004</c:v>
                </c:pt>
                <c:pt idx="190">
                  <c:v>22.881642984000006</c:v>
                </c:pt>
                <c:pt idx="191">
                  <c:v>22.903716087000003</c:v>
                </c:pt>
                <c:pt idx="192">
                  <c:v>22.903716087000003</c:v>
                </c:pt>
                <c:pt idx="193">
                  <c:v>22.861267812</c:v>
                </c:pt>
                <c:pt idx="194">
                  <c:v>22.840892640000003</c:v>
                </c:pt>
                <c:pt idx="195">
                  <c:v>22.861267812</c:v>
                </c:pt>
                <c:pt idx="196">
                  <c:v>22.800142296</c:v>
                </c:pt>
                <c:pt idx="197">
                  <c:v>22.840892640000003</c:v>
                </c:pt>
                <c:pt idx="198">
                  <c:v>22.820517468000002</c:v>
                </c:pt>
                <c:pt idx="199">
                  <c:v>22.778069193000004</c:v>
                </c:pt>
                <c:pt idx="200">
                  <c:v>22.778069193000004</c:v>
                </c:pt>
                <c:pt idx="201">
                  <c:v>22.778069193000004</c:v>
                </c:pt>
                <c:pt idx="202">
                  <c:v>22.716943677000003</c:v>
                </c:pt>
                <c:pt idx="203">
                  <c:v>22.694870574000003</c:v>
                </c:pt>
                <c:pt idx="204">
                  <c:v>22.654120230000004</c:v>
                </c:pt>
                <c:pt idx="205">
                  <c:v>22.591296783000004</c:v>
                </c:pt>
                <c:pt idx="206">
                  <c:v>22.613369886000005</c:v>
                </c:pt>
                <c:pt idx="207">
                  <c:v>22.613369886000005</c:v>
                </c:pt>
                <c:pt idx="208">
                  <c:v>22.591296783000004</c:v>
                </c:pt>
                <c:pt idx="209">
                  <c:v>22.570921611000006</c:v>
                </c:pt>
                <c:pt idx="210">
                  <c:v>22.570921611000006</c:v>
                </c:pt>
                <c:pt idx="211">
                  <c:v>22.530171267000007</c:v>
                </c:pt>
                <c:pt idx="212">
                  <c:v>22.550546439</c:v>
                </c:pt>
                <c:pt idx="213">
                  <c:v>22.487722992000002</c:v>
                </c:pt>
                <c:pt idx="214">
                  <c:v>22.509796095000002</c:v>
                </c:pt>
                <c:pt idx="215">
                  <c:v>22.487722992000002</c:v>
                </c:pt>
                <c:pt idx="216">
                  <c:v>22.467347820000004</c:v>
                </c:pt>
                <c:pt idx="217">
                  <c:v>22.487722992000002</c:v>
                </c:pt>
                <c:pt idx="218">
                  <c:v>22.509796095000002</c:v>
                </c:pt>
                <c:pt idx="219">
                  <c:v>22.467347820000004</c:v>
                </c:pt>
                <c:pt idx="220">
                  <c:v>22.363774029000005</c:v>
                </c:pt>
                <c:pt idx="221">
                  <c:v>22.363774029000005</c:v>
                </c:pt>
                <c:pt idx="222">
                  <c:v>22.343398857000004</c:v>
                </c:pt>
                <c:pt idx="223">
                  <c:v>22.260200238000007</c:v>
                </c:pt>
                <c:pt idx="224">
                  <c:v>22.260200238000007</c:v>
                </c:pt>
                <c:pt idx="225">
                  <c:v>22.239825066000005</c:v>
                </c:pt>
                <c:pt idx="226">
                  <c:v>22.260200238000007</c:v>
                </c:pt>
                <c:pt idx="227">
                  <c:v>22.260200238000007</c:v>
                </c:pt>
                <c:pt idx="228">
                  <c:v>22.199074722000002</c:v>
                </c:pt>
                <c:pt idx="229">
                  <c:v>22.199074722000002</c:v>
                </c:pt>
                <c:pt idx="230">
                  <c:v>22.136251275000003</c:v>
                </c:pt>
                <c:pt idx="231">
                  <c:v>22.177001619000002</c:v>
                </c:pt>
                <c:pt idx="232">
                  <c:v>22.136251275000003</c:v>
                </c:pt>
                <c:pt idx="233">
                  <c:v>22.136251275000003</c:v>
                </c:pt>
                <c:pt idx="234">
                  <c:v>22.115876103</c:v>
                </c:pt>
                <c:pt idx="235">
                  <c:v>22.136251275000003</c:v>
                </c:pt>
                <c:pt idx="236">
                  <c:v>22.053052656000006</c:v>
                </c:pt>
                <c:pt idx="237">
                  <c:v>22.032677484000004</c:v>
                </c:pt>
                <c:pt idx="238">
                  <c:v>21.949478865000007</c:v>
                </c:pt>
                <c:pt idx="239">
                  <c:v>21.969854037000005</c:v>
                </c:pt>
                <c:pt idx="240">
                  <c:v>21.949478865000007</c:v>
                </c:pt>
                <c:pt idx="241">
                  <c:v>21.929103693000005</c:v>
                </c:pt>
                <c:pt idx="242">
                  <c:v>21.929103693000005</c:v>
                </c:pt>
                <c:pt idx="243">
                  <c:v>21.886655418000004</c:v>
                </c:pt>
                <c:pt idx="244">
                  <c:v>21.825529902000003</c:v>
                </c:pt>
                <c:pt idx="245">
                  <c:v>21.845905074000004</c:v>
                </c:pt>
                <c:pt idx="246">
                  <c:v>21.762706455000004</c:v>
                </c:pt>
                <c:pt idx="247">
                  <c:v>21.742331283000006</c:v>
                </c:pt>
                <c:pt idx="248">
                  <c:v>21.701580939000003</c:v>
                </c:pt>
                <c:pt idx="249">
                  <c:v>21.679507836000006</c:v>
                </c:pt>
                <c:pt idx="250">
                  <c:v>21.618382320000006</c:v>
                </c:pt>
                <c:pt idx="251">
                  <c:v>21.618382320000006</c:v>
                </c:pt>
                <c:pt idx="252">
                  <c:v>21.598007148000004</c:v>
                </c:pt>
                <c:pt idx="253">
                  <c:v>21.598007148000004</c:v>
                </c:pt>
                <c:pt idx="254">
                  <c:v>21.514808529000003</c:v>
                </c:pt>
                <c:pt idx="255">
                  <c:v>21.492735426000003</c:v>
                </c:pt>
                <c:pt idx="256">
                  <c:v>21.368786463000006</c:v>
                </c:pt>
                <c:pt idx="257">
                  <c:v>21.348411291000005</c:v>
                </c:pt>
                <c:pt idx="258">
                  <c:v>21.285587844000002</c:v>
                </c:pt>
                <c:pt idx="259">
                  <c:v>21.265212672000004</c:v>
                </c:pt>
                <c:pt idx="260">
                  <c:v>21.307660947000006</c:v>
                </c:pt>
                <c:pt idx="261">
                  <c:v>21.224462328</c:v>
                </c:pt>
                <c:pt idx="262">
                  <c:v>21.244837500000003</c:v>
                </c:pt>
                <c:pt idx="263">
                  <c:v>21.161638881000005</c:v>
                </c:pt>
                <c:pt idx="264">
                  <c:v>21.141263709000004</c:v>
                </c:pt>
                <c:pt idx="265">
                  <c:v>21.100513365000005</c:v>
                </c:pt>
                <c:pt idx="266">
                  <c:v>21.078440262000004</c:v>
                </c:pt>
                <c:pt idx="267">
                  <c:v>21.037689918000005</c:v>
                </c:pt>
                <c:pt idx="268">
                  <c:v>20.913740955</c:v>
                </c:pt>
                <c:pt idx="269">
                  <c:v>20.871292680000003</c:v>
                </c:pt>
                <c:pt idx="270">
                  <c:v>20.850917508000002</c:v>
                </c:pt>
                <c:pt idx="271">
                  <c:v>20.830542336000004</c:v>
                </c:pt>
                <c:pt idx="272">
                  <c:v>20.830542336000004</c:v>
                </c:pt>
                <c:pt idx="273">
                  <c:v>20.810167164000003</c:v>
                </c:pt>
                <c:pt idx="274">
                  <c:v>20.788094061000006</c:v>
                </c:pt>
                <c:pt idx="275">
                  <c:v>20.767718889000005</c:v>
                </c:pt>
                <c:pt idx="276">
                  <c:v>20.726968545000005</c:v>
                </c:pt>
                <c:pt idx="277">
                  <c:v>20.623394754000003</c:v>
                </c:pt>
                <c:pt idx="278">
                  <c:v>20.560571307000004</c:v>
                </c:pt>
                <c:pt idx="279">
                  <c:v>20.499445791000003</c:v>
                </c:pt>
                <c:pt idx="280">
                  <c:v>20.373798897000004</c:v>
                </c:pt>
                <c:pt idx="281">
                  <c:v>20.249849934000004</c:v>
                </c:pt>
                <c:pt idx="282">
                  <c:v>20.146276143000005</c:v>
                </c:pt>
                <c:pt idx="283">
                  <c:v>20.105525799000006</c:v>
                </c:pt>
                <c:pt idx="284">
                  <c:v>20.042702352000003</c:v>
                </c:pt>
                <c:pt idx="285">
                  <c:v>20.02232718</c:v>
                </c:pt>
                <c:pt idx="286">
                  <c:v>19.918753389000003</c:v>
                </c:pt>
                <c:pt idx="287">
                  <c:v>19.855929942000003</c:v>
                </c:pt>
                <c:pt idx="288">
                  <c:v>19.876305114000004</c:v>
                </c:pt>
                <c:pt idx="289">
                  <c:v>19.835554770000005</c:v>
                </c:pt>
                <c:pt idx="290">
                  <c:v>19.772731323000002</c:v>
                </c:pt>
                <c:pt idx="291">
                  <c:v>19.794804426000006</c:v>
                </c:pt>
                <c:pt idx="292">
                  <c:v>19.731980979000003</c:v>
                </c:pt>
                <c:pt idx="293">
                  <c:v>19.711605807</c:v>
                </c:pt>
                <c:pt idx="294">
                  <c:v>19.628407188000004</c:v>
                </c:pt>
                <c:pt idx="295">
                  <c:v>19.585958913000006</c:v>
                </c:pt>
                <c:pt idx="296">
                  <c:v>19.524833397000005</c:v>
                </c:pt>
                <c:pt idx="297">
                  <c:v>19.441634778</c:v>
                </c:pt>
                <c:pt idx="298">
                  <c:v>19.297310643000003</c:v>
                </c:pt>
                <c:pt idx="299">
                  <c:v>19.214112024000006</c:v>
                </c:pt>
                <c:pt idx="300">
                  <c:v>19.068089958</c:v>
                </c:pt>
                <c:pt idx="301">
                  <c:v>18.964516167000003</c:v>
                </c:pt>
                <c:pt idx="302">
                  <c:v>18.903390651000006</c:v>
                </c:pt>
                <c:pt idx="303">
                  <c:v>18.799816860000004</c:v>
                </c:pt>
                <c:pt idx="304">
                  <c:v>18.757368585000002</c:v>
                </c:pt>
                <c:pt idx="305">
                  <c:v>18.674169966000004</c:v>
                </c:pt>
                <c:pt idx="306">
                  <c:v>18.592669278000006</c:v>
                </c:pt>
                <c:pt idx="307">
                  <c:v>18.550221003</c:v>
                </c:pt>
                <c:pt idx="308">
                  <c:v>18.405896868000003</c:v>
                </c:pt>
                <c:pt idx="309">
                  <c:v>18.23949963</c:v>
                </c:pt>
                <c:pt idx="310">
                  <c:v>18.23949963</c:v>
                </c:pt>
                <c:pt idx="311">
                  <c:v>18.176676183</c:v>
                </c:pt>
                <c:pt idx="312">
                  <c:v>18.073102392000003</c:v>
                </c:pt>
                <c:pt idx="313">
                  <c:v>18.135925839000002</c:v>
                </c:pt>
                <c:pt idx="314">
                  <c:v>18.363448593000005</c:v>
                </c:pt>
                <c:pt idx="315">
                  <c:v>17.989903773000005</c:v>
                </c:pt>
                <c:pt idx="316">
                  <c:v>17.597681712</c:v>
                </c:pt>
                <c:pt idx="317">
                  <c:v>17.658807228</c:v>
                </c:pt>
                <c:pt idx="318">
                  <c:v>17.618056884</c:v>
                </c:pt>
                <c:pt idx="319">
                  <c:v>17.514483093000003</c:v>
                </c:pt>
                <c:pt idx="320">
                  <c:v>17.472034818000004</c:v>
                </c:pt>
                <c:pt idx="321">
                  <c:v>17.494107921</c:v>
                </c:pt>
                <c:pt idx="322">
                  <c:v>17.451659646000003</c:v>
                </c:pt>
                <c:pt idx="323">
                  <c:v>17.368461027000006</c:v>
                </c:pt>
                <c:pt idx="324">
                  <c:v>17.285262408</c:v>
                </c:pt>
                <c:pt idx="325">
                  <c:v>17.264887236000003</c:v>
                </c:pt>
                <c:pt idx="326">
                  <c:v>17.264887236000003</c:v>
                </c:pt>
                <c:pt idx="327">
                  <c:v>17.120563101000005</c:v>
                </c:pt>
                <c:pt idx="328">
                  <c:v>17.01698931</c:v>
                </c:pt>
                <c:pt idx="329">
                  <c:v>17.057739654000006</c:v>
                </c:pt>
                <c:pt idx="330">
                  <c:v>17.037364482000005</c:v>
                </c:pt>
                <c:pt idx="331">
                  <c:v>16.995934965600004</c:v>
                </c:pt>
                <c:pt idx="332">
                  <c:v>16.871476623300005</c:v>
                </c:pt>
                <c:pt idx="333">
                  <c:v>16.664159248200004</c:v>
                </c:pt>
                <c:pt idx="334">
                  <c:v>16.498441182600004</c:v>
                </c:pt>
                <c:pt idx="335">
                  <c:v>16.353268082100005</c:v>
                </c:pt>
                <c:pt idx="336">
                  <c:v>16.228979532900002</c:v>
                </c:pt>
                <c:pt idx="337">
                  <c:v>16.125405741900003</c:v>
                </c:pt>
                <c:pt idx="338">
                  <c:v>16.083806432400003</c:v>
                </c:pt>
                <c:pt idx="339">
                  <c:v>16.083806432400003</c:v>
                </c:pt>
                <c:pt idx="340">
                  <c:v>15.9802326414</c:v>
                </c:pt>
                <c:pt idx="341">
                  <c:v>15.876658850400002</c:v>
                </c:pt>
                <c:pt idx="342">
                  <c:v>15.8145145758</c:v>
                </c:pt>
                <c:pt idx="343">
                  <c:v>15.6900562335</c:v>
                </c:pt>
                <c:pt idx="344">
                  <c:v>15.5657676843</c:v>
                </c:pt>
                <c:pt idx="345">
                  <c:v>15.5450529261</c:v>
                </c:pt>
                <c:pt idx="346">
                  <c:v>15.5450529261</c:v>
                </c:pt>
                <c:pt idx="347">
                  <c:v>15.234161760000001</c:v>
                </c:pt>
                <c:pt idx="348">
                  <c:v>14.9647001103</c:v>
                </c:pt>
                <c:pt idx="349">
                  <c:v>14.8609565262</c:v>
                </c:pt>
                <c:pt idx="350">
                  <c:v>14.840241768000002</c:v>
                </c:pt>
                <c:pt idx="351">
                  <c:v>14.736667977000002</c:v>
                </c:pt>
                <c:pt idx="352">
                  <c:v>14.674523702400002</c:v>
                </c:pt>
                <c:pt idx="353">
                  <c:v>14.612379427800002</c:v>
                </c:pt>
                <c:pt idx="354">
                  <c:v>14.529350601900001</c:v>
                </c:pt>
                <c:pt idx="355">
                  <c:v>14.4257768109</c:v>
                </c:pt>
                <c:pt idx="356">
                  <c:v>14.3636325363</c:v>
                </c:pt>
                <c:pt idx="357">
                  <c:v>14.322203019900002</c:v>
                </c:pt>
                <c:pt idx="358">
                  <c:v>14.301318468600002</c:v>
                </c:pt>
                <c:pt idx="359">
                  <c:v>14.239174194000002</c:v>
                </c:pt>
                <c:pt idx="360">
                  <c:v>14.239174194000002</c:v>
                </c:pt>
                <c:pt idx="361">
                  <c:v>14.135600403000002</c:v>
                </c:pt>
                <c:pt idx="362">
                  <c:v>13.9904273025</c:v>
                </c:pt>
                <c:pt idx="363">
                  <c:v>13.8868535115</c:v>
                </c:pt>
                <c:pt idx="364">
                  <c:v>13.8247092369</c:v>
                </c:pt>
                <c:pt idx="365">
                  <c:v>13.534532829000002</c:v>
                </c:pt>
                <c:pt idx="366">
                  <c:v>13.410074486700001</c:v>
                </c:pt>
                <c:pt idx="367">
                  <c:v>13.3893597285</c:v>
                </c:pt>
                <c:pt idx="368">
                  <c:v>13.2443564211</c:v>
                </c:pt>
                <c:pt idx="369">
                  <c:v>13.037039046</c:v>
                </c:pt>
                <c:pt idx="370">
                  <c:v>13.0577538042</c:v>
                </c:pt>
                <c:pt idx="371">
                  <c:v>13.0991833206</c:v>
                </c:pt>
                <c:pt idx="372">
                  <c:v>12.9748947714</c:v>
                </c:pt>
                <c:pt idx="373">
                  <c:v>12.912750496800001</c:v>
                </c:pt>
                <c:pt idx="374">
                  <c:v>12.912750496800001</c:v>
                </c:pt>
                <c:pt idx="375">
                  <c:v>12.829721670900001</c:v>
                </c:pt>
                <c:pt idx="376">
                  <c:v>12.7054331217</c:v>
                </c:pt>
                <c:pt idx="377">
                  <c:v>12.601859330700002</c:v>
                </c:pt>
                <c:pt idx="378">
                  <c:v>12.4774009884</c:v>
                </c:pt>
                <c:pt idx="379">
                  <c:v>12.332397681</c:v>
                </c:pt>
                <c:pt idx="380">
                  <c:v>12.207939338700001</c:v>
                </c:pt>
                <c:pt idx="381">
                  <c:v>12.145795064100001</c:v>
                </c:pt>
                <c:pt idx="382">
                  <c:v>11.980076998500001</c:v>
                </c:pt>
                <c:pt idx="383">
                  <c:v>11.9177629308</c:v>
                </c:pt>
                <c:pt idx="384">
                  <c:v>11.8556186562</c:v>
                </c:pt>
                <c:pt idx="385">
                  <c:v>11.606871764700001</c:v>
                </c:pt>
                <c:pt idx="386">
                  <c:v>11.565442248300002</c:v>
                </c:pt>
                <c:pt idx="387">
                  <c:v>11.5861570065</c:v>
                </c:pt>
                <c:pt idx="388">
                  <c:v>11.482583215500002</c:v>
                </c:pt>
                <c:pt idx="389">
                  <c:v>11.358124873200001</c:v>
                </c:pt>
                <c:pt idx="390">
                  <c:v>11.3166953568</c:v>
                </c:pt>
                <c:pt idx="391">
                  <c:v>11.2545510822</c:v>
                </c:pt>
                <c:pt idx="392">
                  <c:v>11.2131215658</c:v>
                </c:pt>
                <c:pt idx="393">
                  <c:v>11.047233707100002</c:v>
                </c:pt>
                <c:pt idx="394">
                  <c:v>11.005804190700001</c:v>
                </c:pt>
                <c:pt idx="395">
                  <c:v>11.005804190700001</c:v>
                </c:pt>
                <c:pt idx="396">
                  <c:v>10.840086125100001</c:v>
                </c:pt>
                <c:pt idx="397">
                  <c:v>10.736342541</c:v>
                </c:pt>
                <c:pt idx="398">
                  <c:v>10.63276875</c:v>
                </c:pt>
                <c:pt idx="399">
                  <c:v>10.529194959000002</c:v>
                </c:pt>
                <c:pt idx="400">
                  <c:v>10.466880891300002</c:v>
                </c:pt>
                <c:pt idx="401">
                  <c:v>10.3425923421</c:v>
                </c:pt>
                <c:pt idx="402">
                  <c:v>10.3218775839</c:v>
                </c:pt>
                <c:pt idx="403">
                  <c:v>10.2804480675</c:v>
                </c:pt>
                <c:pt idx="404">
                  <c:v>10.073130692400001</c:v>
                </c:pt>
                <c:pt idx="405">
                  <c:v>9.8450985591</c:v>
                </c:pt>
                <c:pt idx="406">
                  <c:v>9.7000952517</c:v>
                </c:pt>
                <c:pt idx="407">
                  <c:v>9.6586657353</c:v>
                </c:pt>
                <c:pt idx="408">
                  <c:v>9.637950977100001</c:v>
                </c:pt>
                <c:pt idx="409">
                  <c:v>9.575636909400002</c:v>
                </c:pt>
                <c:pt idx="410">
                  <c:v>9.492777876600002</c:v>
                </c:pt>
                <c:pt idx="411">
                  <c:v>9.430633602</c:v>
                </c:pt>
                <c:pt idx="412">
                  <c:v>9.306345052800001</c:v>
                </c:pt>
                <c:pt idx="413">
                  <c:v>9.119742435900001</c:v>
                </c:pt>
                <c:pt idx="414">
                  <c:v>8.933139819</c:v>
                </c:pt>
                <c:pt idx="415">
                  <c:v>8.9124250608</c:v>
                </c:pt>
                <c:pt idx="416">
                  <c:v>8.9124250608</c:v>
                </c:pt>
                <c:pt idx="417">
                  <c:v>8.870995544400001</c:v>
                </c:pt>
                <c:pt idx="418">
                  <c:v>8.746706995200002</c:v>
                </c:pt>
                <c:pt idx="419">
                  <c:v>8.5601043783</c:v>
                </c:pt>
                <c:pt idx="420">
                  <c:v>8.435815829100001</c:v>
                </c:pt>
                <c:pt idx="421">
                  <c:v>8.435815829100001</c:v>
                </c:pt>
                <c:pt idx="422">
                  <c:v>8.435815829100001</c:v>
                </c:pt>
                <c:pt idx="423">
                  <c:v>8.3942165196</c:v>
                </c:pt>
                <c:pt idx="424">
                  <c:v>8.228498454</c:v>
                </c:pt>
                <c:pt idx="425">
                  <c:v>8.000466320700001</c:v>
                </c:pt>
                <c:pt idx="426">
                  <c:v>7.9176072879</c:v>
                </c:pt>
                <c:pt idx="427">
                  <c:v>7.9590368043</c:v>
                </c:pt>
                <c:pt idx="428">
                  <c:v>7.8968925297000006</c:v>
                </c:pt>
                <c:pt idx="429">
                  <c:v>7.7517194292000005</c:v>
                </c:pt>
                <c:pt idx="430">
                  <c:v>7.502972537700001</c:v>
                </c:pt>
                <c:pt idx="431">
                  <c:v>7.295824955700001</c:v>
                </c:pt>
                <c:pt idx="432">
                  <c:v>7.295824955700001</c:v>
                </c:pt>
                <c:pt idx="433">
                  <c:v>7.2543954393000005</c:v>
                </c:pt>
                <c:pt idx="434">
                  <c:v>7.2543954393000005</c:v>
                </c:pt>
                <c:pt idx="435">
                  <c:v>7.2543954393000005</c:v>
                </c:pt>
                <c:pt idx="436">
                  <c:v>7.2543954393000005</c:v>
                </c:pt>
                <c:pt idx="437">
                  <c:v>7.2335108880000005</c:v>
                </c:pt>
                <c:pt idx="438">
                  <c:v>7.1920813716000005</c:v>
                </c:pt>
                <c:pt idx="439">
                  <c:v>7.129937097000001</c:v>
                </c:pt>
                <c:pt idx="440">
                  <c:v>7.047078064200001</c:v>
                </c:pt>
                <c:pt idx="441">
                  <c:v>6.9226197219</c:v>
                </c:pt>
                <c:pt idx="442">
                  <c:v>6.839760689100001</c:v>
                </c:pt>
                <c:pt idx="443">
                  <c:v>6.798331172700001</c:v>
                </c:pt>
                <c:pt idx="444">
                  <c:v>6.7361868981</c:v>
                </c:pt>
                <c:pt idx="445">
                  <c:v>6.6740426235</c:v>
                </c:pt>
                <c:pt idx="446">
                  <c:v>6.611728555800001</c:v>
                </c:pt>
                <c:pt idx="447">
                  <c:v>6.5495842812</c:v>
                </c:pt>
                <c:pt idx="448">
                  <c:v>6.5081547647999995</c:v>
                </c:pt>
                <c:pt idx="449">
                  <c:v>6.3631514574</c:v>
                </c:pt>
                <c:pt idx="450">
                  <c:v>6.1351193241</c:v>
                </c:pt>
                <c:pt idx="451">
                  <c:v>6.03137574</c:v>
                </c:pt>
                <c:pt idx="452">
                  <c:v>6.0520904982</c:v>
                </c:pt>
                <c:pt idx="453">
                  <c:v>6.0520904982</c:v>
                </c:pt>
                <c:pt idx="454">
                  <c:v>6.0520904982</c:v>
                </c:pt>
                <c:pt idx="455">
                  <c:v>5.9485167072000005</c:v>
                </c:pt>
                <c:pt idx="456">
                  <c:v>5.7619140903</c:v>
                </c:pt>
                <c:pt idx="457">
                  <c:v>5.575481266500001</c:v>
                </c:pt>
                <c:pt idx="458">
                  <c:v>5.5547665083</c:v>
                </c:pt>
                <c:pt idx="459">
                  <c:v>5.575481266500001</c:v>
                </c:pt>
                <c:pt idx="460">
                  <c:v>5.534051750100001</c:v>
                </c:pt>
                <c:pt idx="461">
                  <c:v>5.534051750100001</c:v>
                </c:pt>
                <c:pt idx="462">
                  <c:v>5.4303081660000005</c:v>
                </c:pt>
                <c:pt idx="463">
                  <c:v>5.2853048586</c:v>
                </c:pt>
                <c:pt idx="464">
                  <c:v>5.2024458258</c:v>
                </c:pt>
                <c:pt idx="465">
                  <c:v>5.2024458258</c:v>
                </c:pt>
                <c:pt idx="466">
                  <c:v>5.223160584</c:v>
                </c:pt>
                <c:pt idx="467">
                  <c:v>5.2024458258</c:v>
                </c:pt>
                <c:pt idx="468">
                  <c:v>5.1194169999</c:v>
                </c:pt>
                <c:pt idx="469">
                  <c:v>5.015843208900001</c:v>
                </c:pt>
                <c:pt idx="470">
                  <c:v>4.8292405920000006</c:v>
                </c:pt>
                <c:pt idx="471">
                  <c:v>4.6842372846</c:v>
                </c:pt>
                <c:pt idx="472">
                  <c:v>4.601378251800001</c:v>
                </c:pt>
                <c:pt idx="473">
                  <c:v>4.601378251800001</c:v>
                </c:pt>
                <c:pt idx="474">
                  <c:v>4.539064184100001</c:v>
                </c:pt>
                <c:pt idx="475">
                  <c:v>4.456205151300001</c:v>
                </c:pt>
                <c:pt idx="476">
                  <c:v>4.3940608767</c:v>
                </c:pt>
                <c:pt idx="477">
                  <c:v>4.3112018439</c:v>
                </c:pt>
                <c:pt idx="478">
                  <c:v>4.1867435016</c:v>
                </c:pt>
                <c:pt idx="479">
                  <c:v>4.1038844688000005</c:v>
                </c:pt>
                <c:pt idx="480">
                  <c:v>4.0417401942</c:v>
                </c:pt>
                <c:pt idx="481">
                  <c:v>4.000310677800001</c:v>
                </c:pt>
                <c:pt idx="482">
                  <c:v>3.9794261265000004</c:v>
                </c:pt>
                <c:pt idx="483">
                  <c:v>3.8965670937000008</c:v>
                </c:pt>
                <c:pt idx="484">
                  <c:v>3.7929933027000007</c:v>
                </c:pt>
                <c:pt idx="485">
                  <c:v>3.7308490281000006</c:v>
                </c:pt>
                <c:pt idx="486">
                  <c:v>3.7101342699000006</c:v>
                </c:pt>
                <c:pt idx="487">
                  <c:v>3.7308490281000006</c:v>
                </c:pt>
                <c:pt idx="488">
                  <c:v>3.6685349604000006</c:v>
                </c:pt>
                <c:pt idx="489">
                  <c:v>3.5442464112000005</c:v>
                </c:pt>
                <c:pt idx="490">
                  <c:v>3.399073310700001</c:v>
                </c:pt>
                <c:pt idx="491">
                  <c:v>3.2747847615000003</c:v>
                </c:pt>
                <c:pt idx="492">
                  <c:v>3.1504962123</c:v>
                </c:pt>
                <c:pt idx="493">
                  <c:v>3.1088969028</c:v>
                </c:pt>
                <c:pt idx="494">
                  <c:v>3.0881821446</c:v>
                </c:pt>
                <c:pt idx="495">
                  <c:v>3.02603787</c:v>
                </c:pt>
                <c:pt idx="496">
                  <c:v>2.9431788372000005</c:v>
                </c:pt>
                <c:pt idx="497">
                  <c:v>2.9017493208000005</c:v>
                </c:pt>
                <c:pt idx="498">
                  <c:v>2.8187204949000004</c:v>
                </c:pt>
                <c:pt idx="499">
                  <c:v>2.7358614621000004</c:v>
                </c:pt>
                <c:pt idx="500">
                  <c:v>2.6322876711000003</c:v>
                </c:pt>
                <c:pt idx="501">
                  <c:v>2.5908581547000007</c:v>
                </c:pt>
                <c:pt idx="502">
                  <c:v>2.5908581547000007</c:v>
                </c:pt>
                <c:pt idx="503">
                  <c:v>2.5494286383000007</c:v>
                </c:pt>
                <c:pt idx="504">
                  <c:v>2.4663998124000006</c:v>
                </c:pt>
                <c:pt idx="505">
                  <c:v>2.3628260214000005</c:v>
                </c:pt>
                <c:pt idx="506">
                  <c:v>2.3006817468000005</c:v>
                </c:pt>
                <c:pt idx="507">
                  <c:v>2.1762234045000004</c:v>
                </c:pt>
                <c:pt idx="508">
                  <c:v>2.0519348553000003</c:v>
                </c:pt>
                <c:pt idx="509">
                  <c:v>1.927476513</c:v>
                </c:pt>
                <c:pt idx="510">
                  <c:v>1.8860469966000002</c:v>
                </c:pt>
                <c:pt idx="511">
                  <c:v>1.8860469966000002</c:v>
                </c:pt>
                <c:pt idx="512">
                  <c:v>1.8860469966000002</c:v>
                </c:pt>
                <c:pt idx="513">
                  <c:v>1.8446174802000002</c:v>
                </c:pt>
                <c:pt idx="514">
                  <c:v>1.7617584474000003</c:v>
                </c:pt>
                <c:pt idx="515">
                  <c:v>1.6995632348700003</c:v>
                </c:pt>
                <c:pt idx="516">
                  <c:v>1.6995632348700003</c:v>
                </c:pt>
                <c:pt idx="517">
                  <c:v>1.61665326414</c:v>
                </c:pt>
                <c:pt idx="518">
                  <c:v>1.53374329341</c:v>
                </c:pt>
                <c:pt idx="519">
                  <c:v>1.43011856448</c:v>
                </c:pt>
                <c:pt idx="520">
                  <c:v>1.38865508946</c:v>
                </c:pt>
                <c:pt idx="521">
                  <c:v>1.32647685624</c:v>
                </c:pt>
                <c:pt idx="522">
                  <c:v>1.2435668855100002</c:v>
                </c:pt>
                <c:pt idx="523">
                  <c:v>1.2228521273100001</c:v>
                </c:pt>
                <c:pt idx="524">
                  <c:v>1.1813886522900001</c:v>
                </c:pt>
                <c:pt idx="525">
                  <c:v>1.16067389409</c:v>
                </c:pt>
                <c:pt idx="526">
                  <c:v>1.1813886522900001</c:v>
                </c:pt>
                <c:pt idx="527">
                  <c:v>1.16067389409</c:v>
                </c:pt>
                <c:pt idx="528">
                  <c:v>1.13994215658</c:v>
                </c:pt>
                <c:pt idx="529">
                  <c:v>1.11921041907</c:v>
                </c:pt>
                <c:pt idx="530">
                  <c:v>1.2021203898000001</c:v>
                </c:pt>
                <c:pt idx="531">
                  <c:v>1.16067389409</c:v>
                </c:pt>
                <c:pt idx="532">
                  <c:v>1.2435668855100002</c:v>
                </c:pt>
                <c:pt idx="533">
                  <c:v>1.2850303605300002</c:v>
                </c:pt>
                <c:pt idx="534">
                  <c:v>1.2021203898000001</c:v>
                </c:pt>
                <c:pt idx="535">
                  <c:v>1.05703218585</c:v>
                </c:pt>
                <c:pt idx="536">
                  <c:v>0.9948539526300002</c:v>
                </c:pt>
                <c:pt idx="537">
                  <c:v>0.9326757194100002</c:v>
                </c:pt>
                <c:pt idx="538">
                  <c:v>0.8083192529700001</c:v>
                </c:pt>
                <c:pt idx="539">
                  <c:v>0.9326757194100002</c:v>
                </c:pt>
                <c:pt idx="540">
                  <c:v>0.8704974861900002</c:v>
                </c:pt>
                <c:pt idx="541">
                  <c:v>0.9119439819000001</c:v>
                </c:pt>
                <c:pt idx="542">
                  <c:v>1.01558569014</c:v>
                </c:pt>
                <c:pt idx="543">
                  <c:v>1.05703218585</c:v>
                </c:pt>
                <c:pt idx="544">
                  <c:v>1.03630044834</c:v>
                </c:pt>
                <c:pt idx="545">
                  <c:v>1.01558569014</c:v>
                </c:pt>
                <c:pt idx="546">
                  <c:v>0.9326757194100002</c:v>
                </c:pt>
                <c:pt idx="547">
                  <c:v>0.8083192529700001</c:v>
                </c:pt>
                <c:pt idx="548">
                  <c:v>0.5803210782900001</c:v>
                </c:pt>
                <c:pt idx="549">
                  <c:v>0.5803210782900001</c:v>
                </c:pt>
                <c:pt idx="550">
                  <c:v>0.6632310490200001</c:v>
                </c:pt>
                <c:pt idx="551">
                  <c:v>0.6632310490200001</c:v>
                </c:pt>
                <c:pt idx="552">
                  <c:v>0.6632310490200001</c:v>
                </c:pt>
                <c:pt idx="553">
                  <c:v>0.6217675740000002</c:v>
                </c:pt>
                <c:pt idx="554">
                  <c:v>0.6424993115100002</c:v>
                </c:pt>
                <c:pt idx="555">
                  <c:v>0.6010528158000001</c:v>
                </c:pt>
                <c:pt idx="556">
                  <c:v>0.4352328743400001</c:v>
                </c:pt>
                <c:pt idx="557">
                  <c:v>0.4352328743400001</c:v>
                </c:pt>
                <c:pt idx="558">
                  <c:v>0.4352328743400001</c:v>
                </c:pt>
                <c:pt idx="559">
                  <c:v>0.41450113683</c:v>
                </c:pt>
                <c:pt idx="560">
                  <c:v>0.35232290361</c:v>
                </c:pt>
                <c:pt idx="561">
                  <c:v>0.35232290361</c:v>
                </c:pt>
                <c:pt idx="562">
                  <c:v>0.31087640790000004</c:v>
                </c:pt>
                <c:pt idx="563">
                  <c:v>0.24869817468000002</c:v>
                </c:pt>
                <c:pt idx="564">
                  <c:v>0.22796643717000004</c:v>
                </c:pt>
                <c:pt idx="565">
                  <c:v>0.20723469966</c:v>
                </c:pt>
                <c:pt idx="566">
                  <c:v>0.103606574868</c:v>
                </c:pt>
                <c:pt idx="567">
                  <c:v>0.103606574868</c:v>
                </c:pt>
                <c:pt idx="568">
                  <c:v>0.08287993115100001</c:v>
                </c:pt>
                <c:pt idx="569">
                  <c:v>0.062153287434000004</c:v>
                </c:pt>
                <c:pt idx="570">
                  <c:v>0.041426643717</c:v>
                </c:pt>
                <c:pt idx="571">
                  <c:v>-0.062206574868000006</c:v>
                </c:pt>
                <c:pt idx="572">
                  <c:v>-0.020753287434</c:v>
                </c:pt>
                <c:pt idx="573">
                  <c:v>-0.041479931151000016</c:v>
                </c:pt>
                <c:pt idx="574">
                  <c:v>-0.041479931151000016</c:v>
                </c:pt>
                <c:pt idx="575">
                  <c:v>-0.041479931151000016</c:v>
                </c:pt>
                <c:pt idx="576">
                  <c:v>-0.041479931151000016</c:v>
                </c:pt>
                <c:pt idx="577">
                  <c:v>-0.10365986230200003</c:v>
                </c:pt>
                <c:pt idx="578">
                  <c:v>-0.16583469966</c:v>
                </c:pt>
                <c:pt idx="579">
                  <c:v>-0.16583469966</c:v>
                </c:pt>
                <c:pt idx="580">
                  <c:v>-0.16583469966</c:v>
                </c:pt>
                <c:pt idx="581">
                  <c:v>-0.16583469966</c:v>
                </c:pt>
                <c:pt idx="582">
                  <c:v>-0.20729817468000003</c:v>
                </c:pt>
                <c:pt idx="583">
                  <c:v>-0.20729817468000003</c:v>
                </c:pt>
                <c:pt idx="584">
                  <c:v>-0.20729817468000003</c:v>
                </c:pt>
                <c:pt idx="585">
                  <c:v>-0.20729817468000003</c:v>
                </c:pt>
                <c:pt idx="586">
                  <c:v>-0.24874467039000003</c:v>
                </c:pt>
                <c:pt idx="587">
                  <c:v>-0.24874467039000003</c:v>
                </c:pt>
                <c:pt idx="588">
                  <c:v>-0.26947640790000005</c:v>
                </c:pt>
                <c:pt idx="589">
                  <c:v>-0.29020814541000006</c:v>
                </c:pt>
                <c:pt idx="590">
                  <c:v>-0.29020814541000006</c:v>
                </c:pt>
                <c:pt idx="591">
                  <c:v>-0.31092290361</c:v>
                </c:pt>
                <c:pt idx="592">
                  <c:v>-0.31092290361</c:v>
                </c:pt>
                <c:pt idx="593">
                  <c:v>-0.29020814541000006</c:v>
                </c:pt>
                <c:pt idx="594">
                  <c:v>-0.31092290361</c:v>
                </c:pt>
                <c:pt idx="595">
                  <c:v>-0.33165464112000004</c:v>
                </c:pt>
                <c:pt idx="596">
                  <c:v>-0.31092290361</c:v>
                </c:pt>
                <c:pt idx="597">
                  <c:v>-0.33165464112000004</c:v>
                </c:pt>
                <c:pt idx="598">
                  <c:v>-0.35238637863000005</c:v>
                </c:pt>
                <c:pt idx="599">
                  <c:v>-0.33165464112000004</c:v>
                </c:pt>
                <c:pt idx="600">
                  <c:v>-0.35238637863000005</c:v>
                </c:pt>
                <c:pt idx="601">
                  <c:v>-0.33165464112000004</c:v>
                </c:pt>
                <c:pt idx="602">
                  <c:v>-0.35238637863000005</c:v>
                </c:pt>
                <c:pt idx="603">
                  <c:v>-0.35238637863000005</c:v>
                </c:pt>
                <c:pt idx="604">
                  <c:v>-0.35238637863000005</c:v>
                </c:pt>
                <c:pt idx="605">
                  <c:v>-0.37310113683</c:v>
                </c:pt>
                <c:pt idx="606">
                  <c:v>-0.35238637863000005</c:v>
                </c:pt>
                <c:pt idx="607">
                  <c:v>-0.35238637863000005</c:v>
                </c:pt>
                <c:pt idx="608">
                  <c:v>-0.35238637863000005</c:v>
                </c:pt>
                <c:pt idx="609">
                  <c:v>-0.33165464112000004</c:v>
                </c:pt>
                <c:pt idx="610">
                  <c:v>-0.35238637863000005</c:v>
                </c:pt>
                <c:pt idx="611">
                  <c:v>-0.35238637863000005</c:v>
                </c:pt>
                <c:pt idx="612">
                  <c:v>-0.35238637863000005</c:v>
                </c:pt>
                <c:pt idx="613">
                  <c:v>-0.35238637863000005</c:v>
                </c:pt>
                <c:pt idx="614">
                  <c:v>-0.35238637863000005</c:v>
                </c:pt>
                <c:pt idx="615">
                  <c:v>-0.37310113683</c:v>
                </c:pt>
                <c:pt idx="616">
                  <c:v>-0.37310113683</c:v>
                </c:pt>
                <c:pt idx="617">
                  <c:v>-0.35238637863000005</c:v>
                </c:pt>
                <c:pt idx="618">
                  <c:v>-0.35238637863000005</c:v>
                </c:pt>
                <c:pt idx="619">
                  <c:v>-0.37310113683</c:v>
                </c:pt>
                <c:pt idx="620">
                  <c:v>-0.37310113683</c:v>
                </c:pt>
                <c:pt idx="621">
                  <c:v>-0.3938328743400001</c:v>
                </c:pt>
                <c:pt idx="622">
                  <c:v>-0.37310113683</c:v>
                </c:pt>
                <c:pt idx="623">
                  <c:v>-0.37310113683</c:v>
                </c:pt>
                <c:pt idx="624">
                  <c:v>-0.37310113683</c:v>
                </c:pt>
                <c:pt idx="625">
                  <c:v>-0.3938328743400001</c:v>
                </c:pt>
                <c:pt idx="626">
                  <c:v>-0.37310113683</c:v>
                </c:pt>
                <c:pt idx="627">
                  <c:v>-0.37310113683</c:v>
                </c:pt>
                <c:pt idx="628">
                  <c:v>-0.37310113683</c:v>
                </c:pt>
                <c:pt idx="629">
                  <c:v>-0.35238637863000005</c:v>
                </c:pt>
                <c:pt idx="630">
                  <c:v>-0.37310113683</c:v>
                </c:pt>
                <c:pt idx="631">
                  <c:v>-0.35238637863000005</c:v>
                </c:pt>
                <c:pt idx="632">
                  <c:v>-0.37310113683</c:v>
                </c:pt>
                <c:pt idx="633">
                  <c:v>-0.37310113683</c:v>
                </c:pt>
                <c:pt idx="634">
                  <c:v>-0.37310113683</c:v>
                </c:pt>
                <c:pt idx="635">
                  <c:v>-0.35238637863000005</c:v>
                </c:pt>
                <c:pt idx="636">
                  <c:v>-0.37310113683</c:v>
                </c:pt>
                <c:pt idx="637">
                  <c:v>-0.35238637863000005</c:v>
                </c:pt>
              </c:numCache>
            </c:numRef>
          </c:val>
          <c:smooth val="0"/>
        </c:ser>
        <c:axId val="42091481"/>
        <c:axId val="43279010"/>
      </c:lineChart>
      <c:catAx>
        <c:axId val="42091481"/>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43279010"/>
        <c:crosses val="autoZero"/>
        <c:auto val="1"/>
        <c:lblOffset val="100"/>
        <c:noMultiLvlLbl val="0"/>
      </c:catAx>
      <c:valAx>
        <c:axId val="43279010"/>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2091481"/>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Analysis!$L$42:$L$48</c:f>
              <c:numCache>
                <c:ptCount val="7"/>
                <c:pt idx="0">
                  <c:v>16.49214659685864</c:v>
                </c:pt>
                <c:pt idx="1">
                  <c:v>16.858974358974358</c:v>
                </c:pt>
                <c:pt idx="2">
                  <c:v>16.84861717612809</c:v>
                </c:pt>
                <c:pt idx="3">
                  <c:v>16.75088428499242</c:v>
                </c:pt>
                <c:pt idx="4">
                  <c:v>16.602539438245476</c:v>
                </c:pt>
                <c:pt idx="5">
                  <c:v>16.51646985705407</c:v>
                </c:pt>
                <c:pt idx="6">
                  <c:v>17.044534412955464</c:v>
                </c:pt>
              </c:numCache>
            </c:numRef>
          </c:val>
          <c:smooth val="0"/>
        </c:ser>
        <c:axId val="53966771"/>
        <c:axId val="15938892"/>
      </c:lineChart>
      <c:catAx>
        <c:axId val="53966771"/>
        <c:scaling>
          <c:orientation val="minMax"/>
        </c:scaling>
        <c:axPos val="b"/>
        <c:delete val="0"/>
        <c:numFmt formatCode="General" sourceLinked="1"/>
        <c:majorTickMark val="out"/>
        <c:minorTickMark val="none"/>
        <c:tickLblPos val="nextTo"/>
        <c:crossAx val="15938892"/>
        <c:crosses val="autoZero"/>
        <c:auto val="1"/>
        <c:lblOffset val="100"/>
        <c:noMultiLvlLbl val="0"/>
      </c:catAx>
      <c:valAx>
        <c:axId val="15938892"/>
        <c:scaling>
          <c:orientation val="minMax"/>
          <c:max val="20"/>
          <c:min val="0"/>
        </c:scaling>
        <c:axPos val="l"/>
        <c:majorGridlines/>
        <c:delete val="0"/>
        <c:numFmt formatCode="General" sourceLinked="1"/>
        <c:majorTickMark val="out"/>
        <c:minorTickMark val="none"/>
        <c:tickLblPos val="nextTo"/>
        <c:crossAx val="53966771"/>
        <c:crossesAt val="1"/>
        <c:crossBetween val="between"/>
        <c:dispUnits/>
        <c:majorUnit val="2"/>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Data!$B$10:$B$647</c:f>
              <c:numCache>
                <c:ptCount val="638"/>
                <c:pt idx="0">
                  <c:v>-2.6643717000000844E-05</c:v>
                </c:pt>
                <c:pt idx="1">
                  <c:v>-0.020753287434</c:v>
                </c:pt>
                <c:pt idx="2">
                  <c:v>-0.020753287434</c:v>
                </c:pt>
                <c:pt idx="3">
                  <c:v>-0.020753287434</c:v>
                </c:pt>
                <c:pt idx="4">
                  <c:v>-2.6643717000000844E-05</c:v>
                </c:pt>
                <c:pt idx="5">
                  <c:v>-0.020753287434</c:v>
                </c:pt>
                <c:pt idx="6">
                  <c:v>-0.020753287434</c:v>
                </c:pt>
                <c:pt idx="7">
                  <c:v>-2.6643717000000844E-05</c:v>
                </c:pt>
                <c:pt idx="8">
                  <c:v>-2.6643717000000844E-05</c:v>
                </c:pt>
                <c:pt idx="9">
                  <c:v>-2.6643717000000844E-05</c:v>
                </c:pt>
                <c:pt idx="10">
                  <c:v>0.0207</c:v>
                </c:pt>
                <c:pt idx="11">
                  <c:v>0.0207</c:v>
                </c:pt>
                <c:pt idx="12">
                  <c:v>0.062153287434000004</c:v>
                </c:pt>
                <c:pt idx="13">
                  <c:v>0.103606574868</c:v>
                </c:pt>
                <c:pt idx="14">
                  <c:v>0.22796643717000004</c:v>
                </c:pt>
                <c:pt idx="15">
                  <c:v>0.4559646118500001</c:v>
                </c:pt>
                <c:pt idx="16">
                  <c:v>1.6995632348700003</c:v>
                </c:pt>
                <c:pt idx="17">
                  <c:v>0.0207</c:v>
                </c:pt>
                <c:pt idx="18">
                  <c:v>1.47156506019</c:v>
                </c:pt>
                <c:pt idx="19">
                  <c:v>1.36794033126</c:v>
                </c:pt>
                <c:pt idx="20">
                  <c:v>1.9897905807000003</c:v>
                </c:pt>
                <c:pt idx="21">
                  <c:v>2.7358614621000004</c:v>
                </c:pt>
                <c:pt idx="22">
                  <c:v>4.62209301</c:v>
                </c:pt>
                <c:pt idx="23">
                  <c:v>5.492622233700001</c:v>
                </c:pt>
                <c:pt idx="24">
                  <c:v>6.6947573817</c:v>
                </c:pt>
                <c:pt idx="25">
                  <c:v>7.7102899128</c:v>
                </c:pt>
                <c:pt idx="26">
                  <c:v>8.6429634111</c:v>
                </c:pt>
                <c:pt idx="27">
                  <c:v>9.492777876600002</c:v>
                </c:pt>
                <c:pt idx="28">
                  <c:v>11.2131215658</c:v>
                </c:pt>
                <c:pt idx="29">
                  <c:v>11.2131215658</c:v>
                </c:pt>
                <c:pt idx="30">
                  <c:v>11.5861570065</c:v>
                </c:pt>
                <c:pt idx="31">
                  <c:v>11.9593622403</c:v>
                </c:pt>
                <c:pt idx="32">
                  <c:v>12.8506062222</c:v>
                </c:pt>
                <c:pt idx="33">
                  <c:v>13.2443564211</c:v>
                </c:pt>
                <c:pt idx="34">
                  <c:v>13.493103312600002</c:v>
                </c:pt>
                <c:pt idx="35">
                  <c:v>13.866138753300001</c:v>
                </c:pt>
                <c:pt idx="36">
                  <c:v>14.011142060700001</c:v>
                </c:pt>
                <c:pt idx="37">
                  <c:v>14.3429177781</c:v>
                </c:pt>
                <c:pt idx="38">
                  <c:v>14.840241768000002</c:v>
                </c:pt>
                <c:pt idx="39">
                  <c:v>14.9232705939</c:v>
                </c:pt>
                <c:pt idx="40">
                  <c:v>14.902386042600002</c:v>
                </c:pt>
                <c:pt idx="41">
                  <c:v>15.0061296267</c:v>
                </c:pt>
                <c:pt idx="42">
                  <c:v>15.1511329341</c:v>
                </c:pt>
                <c:pt idx="43">
                  <c:v>15.275591276400002</c:v>
                </c:pt>
                <c:pt idx="44">
                  <c:v>15.420594583800002</c:v>
                </c:pt>
                <c:pt idx="45">
                  <c:v>15.3791650674</c:v>
                </c:pt>
                <c:pt idx="46">
                  <c:v>15.399879825600001</c:v>
                </c:pt>
                <c:pt idx="47">
                  <c:v>15.7107709917</c:v>
                </c:pt>
                <c:pt idx="48">
                  <c:v>15.855944092200001</c:v>
                </c:pt>
                <c:pt idx="49">
                  <c:v>16.063091674200003</c:v>
                </c:pt>
                <c:pt idx="50">
                  <c:v>16.187550016500005</c:v>
                </c:pt>
                <c:pt idx="51">
                  <c:v>16.208264774700005</c:v>
                </c:pt>
                <c:pt idx="52">
                  <c:v>16.291123807500004</c:v>
                </c:pt>
                <c:pt idx="53">
                  <c:v>16.270409049300003</c:v>
                </c:pt>
                <c:pt idx="54">
                  <c:v>16.373982840300005</c:v>
                </c:pt>
                <c:pt idx="55">
                  <c:v>16.394867391600002</c:v>
                </c:pt>
                <c:pt idx="56">
                  <c:v>16.415582149800002</c:v>
                </c:pt>
                <c:pt idx="57">
                  <c:v>16.477726424400004</c:v>
                </c:pt>
                <c:pt idx="58">
                  <c:v>16.519155940800005</c:v>
                </c:pt>
                <c:pt idx="59">
                  <c:v>16.622729731800003</c:v>
                </c:pt>
                <c:pt idx="60">
                  <c:v>16.788617590500003</c:v>
                </c:pt>
                <c:pt idx="61">
                  <c:v>16.809332348700003</c:v>
                </c:pt>
                <c:pt idx="62">
                  <c:v>16.892191381500005</c:v>
                </c:pt>
                <c:pt idx="63">
                  <c:v>17.01698931</c:v>
                </c:pt>
                <c:pt idx="64">
                  <c:v>17.037364482000005</c:v>
                </c:pt>
                <c:pt idx="65">
                  <c:v>17.057739654000006</c:v>
                </c:pt>
                <c:pt idx="66">
                  <c:v>17.078114826000004</c:v>
                </c:pt>
                <c:pt idx="67">
                  <c:v>17.140938273000003</c:v>
                </c:pt>
                <c:pt idx="68">
                  <c:v>17.161313445000005</c:v>
                </c:pt>
                <c:pt idx="69">
                  <c:v>17.203761720000003</c:v>
                </c:pt>
                <c:pt idx="70">
                  <c:v>17.224136892000004</c:v>
                </c:pt>
                <c:pt idx="71">
                  <c:v>17.285262408</c:v>
                </c:pt>
                <c:pt idx="72">
                  <c:v>17.264887236000003</c:v>
                </c:pt>
                <c:pt idx="73">
                  <c:v>17.368461027000006</c:v>
                </c:pt>
                <c:pt idx="74">
                  <c:v>17.575608609000003</c:v>
                </c:pt>
                <c:pt idx="75">
                  <c:v>17.575608609000003</c:v>
                </c:pt>
                <c:pt idx="76">
                  <c:v>17.555233437000002</c:v>
                </c:pt>
                <c:pt idx="77">
                  <c:v>17.658807228</c:v>
                </c:pt>
                <c:pt idx="78">
                  <c:v>17.658807228</c:v>
                </c:pt>
                <c:pt idx="79">
                  <c:v>17.618056884</c:v>
                </c:pt>
                <c:pt idx="80">
                  <c:v>17.721630675000004</c:v>
                </c:pt>
                <c:pt idx="81">
                  <c:v>17.782756191000004</c:v>
                </c:pt>
                <c:pt idx="82">
                  <c:v>17.762381019000003</c:v>
                </c:pt>
                <c:pt idx="83">
                  <c:v>17.845579638000004</c:v>
                </c:pt>
                <c:pt idx="84">
                  <c:v>17.86595481</c:v>
                </c:pt>
                <c:pt idx="85">
                  <c:v>17.845579638000004</c:v>
                </c:pt>
                <c:pt idx="86">
                  <c:v>17.825204466000002</c:v>
                </c:pt>
                <c:pt idx="87">
                  <c:v>17.86595481</c:v>
                </c:pt>
                <c:pt idx="88">
                  <c:v>17.908403085000003</c:v>
                </c:pt>
                <c:pt idx="89">
                  <c:v>17.886329982000003</c:v>
                </c:pt>
                <c:pt idx="90">
                  <c:v>17.928778257</c:v>
                </c:pt>
                <c:pt idx="91">
                  <c:v>17.969528601</c:v>
                </c:pt>
                <c:pt idx="92">
                  <c:v>18.052727220000005</c:v>
                </c:pt>
                <c:pt idx="93">
                  <c:v>18.115550667000004</c:v>
                </c:pt>
                <c:pt idx="94">
                  <c:v>18.176676183</c:v>
                </c:pt>
                <c:pt idx="95">
                  <c:v>18.156301011000004</c:v>
                </c:pt>
                <c:pt idx="96">
                  <c:v>18.219124458000003</c:v>
                </c:pt>
                <c:pt idx="97">
                  <c:v>18.302323077000004</c:v>
                </c:pt>
                <c:pt idx="98">
                  <c:v>18.509470659</c:v>
                </c:pt>
                <c:pt idx="99">
                  <c:v>18.509470659</c:v>
                </c:pt>
                <c:pt idx="100">
                  <c:v>18.570596175000002</c:v>
                </c:pt>
                <c:pt idx="101">
                  <c:v>18.487397556</c:v>
                </c:pt>
                <c:pt idx="102">
                  <c:v>18.633419622000005</c:v>
                </c:pt>
                <c:pt idx="103">
                  <c:v>18.820192032</c:v>
                </c:pt>
                <c:pt idx="104">
                  <c:v>18.820192032</c:v>
                </c:pt>
                <c:pt idx="105">
                  <c:v>18.799816860000004</c:v>
                </c:pt>
                <c:pt idx="106">
                  <c:v>18.820192032</c:v>
                </c:pt>
                <c:pt idx="107">
                  <c:v>18.860942376</c:v>
                </c:pt>
                <c:pt idx="108">
                  <c:v>18.903390651000006</c:v>
                </c:pt>
                <c:pt idx="109">
                  <c:v>18.984891339000004</c:v>
                </c:pt>
                <c:pt idx="110">
                  <c:v>19.088465130000003</c:v>
                </c:pt>
                <c:pt idx="111">
                  <c:v>19.151288577000003</c:v>
                </c:pt>
                <c:pt idx="112">
                  <c:v>19.130913405</c:v>
                </c:pt>
                <c:pt idx="113">
                  <c:v>19.193736852000004</c:v>
                </c:pt>
                <c:pt idx="114">
                  <c:v>19.171663749</c:v>
                </c:pt>
                <c:pt idx="115">
                  <c:v>19.275237540000003</c:v>
                </c:pt>
                <c:pt idx="116">
                  <c:v>19.358436159000004</c:v>
                </c:pt>
                <c:pt idx="117">
                  <c:v>19.400884434</c:v>
                </c:pt>
                <c:pt idx="118">
                  <c:v>19.504458225000004</c:v>
                </c:pt>
                <c:pt idx="119">
                  <c:v>19.545208569000003</c:v>
                </c:pt>
                <c:pt idx="120">
                  <c:v>19.565583741000005</c:v>
                </c:pt>
                <c:pt idx="121">
                  <c:v>19.565583741000005</c:v>
                </c:pt>
                <c:pt idx="122">
                  <c:v>19.648782360000002</c:v>
                </c:pt>
                <c:pt idx="123">
                  <c:v>19.752356151</c:v>
                </c:pt>
                <c:pt idx="124">
                  <c:v>19.772731323000002</c:v>
                </c:pt>
                <c:pt idx="125">
                  <c:v>19.835554770000005</c:v>
                </c:pt>
                <c:pt idx="126">
                  <c:v>19.898378217000005</c:v>
                </c:pt>
                <c:pt idx="127">
                  <c:v>19.918753389000003</c:v>
                </c:pt>
                <c:pt idx="128">
                  <c:v>19.959503733000002</c:v>
                </c:pt>
                <c:pt idx="129">
                  <c:v>20.02232718</c:v>
                </c:pt>
                <c:pt idx="130">
                  <c:v>20.02232718</c:v>
                </c:pt>
                <c:pt idx="131">
                  <c:v>20.083452696000002</c:v>
                </c:pt>
                <c:pt idx="132">
                  <c:v>20.166651315000006</c:v>
                </c:pt>
                <c:pt idx="133">
                  <c:v>20.166651315000006</c:v>
                </c:pt>
                <c:pt idx="134">
                  <c:v>20.187026487000004</c:v>
                </c:pt>
                <c:pt idx="135">
                  <c:v>20.229474762000002</c:v>
                </c:pt>
                <c:pt idx="136">
                  <c:v>20.249849934000004</c:v>
                </c:pt>
                <c:pt idx="137">
                  <c:v>20.333048553</c:v>
                </c:pt>
                <c:pt idx="138">
                  <c:v>20.416247172000006</c:v>
                </c:pt>
                <c:pt idx="139">
                  <c:v>20.477372688000006</c:v>
                </c:pt>
                <c:pt idx="140">
                  <c:v>20.499445791000003</c:v>
                </c:pt>
                <c:pt idx="141">
                  <c:v>20.540196135000002</c:v>
                </c:pt>
                <c:pt idx="142">
                  <c:v>20.540196135000002</c:v>
                </c:pt>
                <c:pt idx="143">
                  <c:v>20.499445791000003</c:v>
                </c:pt>
                <c:pt idx="144">
                  <c:v>20.603019582</c:v>
                </c:pt>
                <c:pt idx="145">
                  <c:v>20.788094061000006</c:v>
                </c:pt>
                <c:pt idx="146">
                  <c:v>20.996939574000006</c:v>
                </c:pt>
                <c:pt idx="147">
                  <c:v>20.996939574000006</c:v>
                </c:pt>
                <c:pt idx="148">
                  <c:v>20.996939574000006</c:v>
                </c:pt>
                <c:pt idx="149">
                  <c:v>21.078440262000004</c:v>
                </c:pt>
                <c:pt idx="150">
                  <c:v>21.141263709000004</c:v>
                </c:pt>
                <c:pt idx="151">
                  <c:v>21.141263709000004</c:v>
                </c:pt>
                <c:pt idx="152">
                  <c:v>21.204087156000003</c:v>
                </c:pt>
                <c:pt idx="153">
                  <c:v>21.244837500000003</c:v>
                </c:pt>
                <c:pt idx="154">
                  <c:v>21.348411291000005</c:v>
                </c:pt>
                <c:pt idx="155">
                  <c:v>21.348411291000005</c:v>
                </c:pt>
                <c:pt idx="156">
                  <c:v>21.411234738000005</c:v>
                </c:pt>
                <c:pt idx="157">
                  <c:v>21.492735426000003</c:v>
                </c:pt>
                <c:pt idx="158">
                  <c:v>21.598007148000004</c:v>
                </c:pt>
                <c:pt idx="159">
                  <c:v>21.638757492000007</c:v>
                </c:pt>
                <c:pt idx="160">
                  <c:v>21.618382320000006</c:v>
                </c:pt>
                <c:pt idx="161">
                  <c:v>21.638757492000007</c:v>
                </c:pt>
                <c:pt idx="162">
                  <c:v>21.618382320000006</c:v>
                </c:pt>
                <c:pt idx="163">
                  <c:v>21.679507836000006</c:v>
                </c:pt>
                <c:pt idx="164">
                  <c:v>21.742331283000006</c:v>
                </c:pt>
                <c:pt idx="165">
                  <c:v>21.80515473</c:v>
                </c:pt>
                <c:pt idx="166">
                  <c:v>21.845905074000004</c:v>
                </c:pt>
                <c:pt idx="167">
                  <c:v>21.908728521</c:v>
                </c:pt>
                <c:pt idx="168">
                  <c:v>22.093803000000005</c:v>
                </c:pt>
                <c:pt idx="169">
                  <c:v>22.177001619000002</c:v>
                </c:pt>
                <c:pt idx="170">
                  <c:v>22.156626447000004</c:v>
                </c:pt>
                <c:pt idx="171">
                  <c:v>22.136251275000003</c:v>
                </c:pt>
                <c:pt idx="172">
                  <c:v>22.177001619000002</c:v>
                </c:pt>
                <c:pt idx="173">
                  <c:v>22.199074722000002</c:v>
                </c:pt>
                <c:pt idx="174">
                  <c:v>22.446972648000003</c:v>
                </c:pt>
                <c:pt idx="175">
                  <c:v>22.487722992000002</c:v>
                </c:pt>
                <c:pt idx="176">
                  <c:v>22.426597476000005</c:v>
                </c:pt>
                <c:pt idx="177">
                  <c:v>22.487722992000002</c:v>
                </c:pt>
                <c:pt idx="178">
                  <c:v>22.446972648000003</c:v>
                </c:pt>
                <c:pt idx="179">
                  <c:v>22.467347820000004</c:v>
                </c:pt>
                <c:pt idx="180">
                  <c:v>22.487722992000002</c:v>
                </c:pt>
                <c:pt idx="181">
                  <c:v>22.487722992000002</c:v>
                </c:pt>
                <c:pt idx="182">
                  <c:v>22.530171267000007</c:v>
                </c:pt>
                <c:pt idx="183">
                  <c:v>22.570921611000006</c:v>
                </c:pt>
                <c:pt idx="184">
                  <c:v>22.633745058000006</c:v>
                </c:pt>
                <c:pt idx="185">
                  <c:v>22.800142296</c:v>
                </c:pt>
                <c:pt idx="186">
                  <c:v>22.800142296</c:v>
                </c:pt>
                <c:pt idx="187">
                  <c:v>22.716943677000003</c:v>
                </c:pt>
                <c:pt idx="188">
                  <c:v>22.716943677000003</c:v>
                </c:pt>
                <c:pt idx="189">
                  <c:v>22.778069193000004</c:v>
                </c:pt>
                <c:pt idx="190">
                  <c:v>22.881642984000006</c:v>
                </c:pt>
                <c:pt idx="191">
                  <c:v>22.903716087000003</c:v>
                </c:pt>
                <c:pt idx="192">
                  <c:v>22.903716087000003</c:v>
                </c:pt>
                <c:pt idx="193">
                  <c:v>22.861267812</c:v>
                </c:pt>
                <c:pt idx="194">
                  <c:v>22.840892640000003</c:v>
                </c:pt>
                <c:pt idx="195">
                  <c:v>22.861267812</c:v>
                </c:pt>
                <c:pt idx="196">
                  <c:v>22.800142296</c:v>
                </c:pt>
                <c:pt idx="197">
                  <c:v>22.840892640000003</c:v>
                </c:pt>
                <c:pt idx="198">
                  <c:v>22.820517468000002</c:v>
                </c:pt>
                <c:pt idx="199">
                  <c:v>22.778069193000004</c:v>
                </c:pt>
                <c:pt idx="200">
                  <c:v>22.778069193000004</c:v>
                </c:pt>
                <c:pt idx="201">
                  <c:v>22.778069193000004</c:v>
                </c:pt>
                <c:pt idx="202">
                  <c:v>22.716943677000003</c:v>
                </c:pt>
                <c:pt idx="203">
                  <c:v>22.694870574000003</c:v>
                </c:pt>
                <c:pt idx="204">
                  <c:v>22.654120230000004</c:v>
                </c:pt>
                <c:pt idx="205">
                  <c:v>22.591296783000004</c:v>
                </c:pt>
                <c:pt idx="206">
                  <c:v>22.613369886000005</c:v>
                </c:pt>
                <c:pt idx="207">
                  <c:v>22.613369886000005</c:v>
                </c:pt>
                <c:pt idx="208">
                  <c:v>22.591296783000004</c:v>
                </c:pt>
                <c:pt idx="209">
                  <c:v>22.570921611000006</c:v>
                </c:pt>
                <c:pt idx="210">
                  <c:v>22.570921611000006</c:v>
                </c:pt>
                <c:pt idx="211">
                  <c:v>22.530171267000007</c:v>
                </c:pt>
                <c:pt idx="212">
                  <c:v>22.550546439</c:v>
                </c:pt>
                <c:pt idx="213">
                  <c:v>22.487722992000002</c:v>
                </c:pt>
                <c:pt idx="214">
                  <c:v>22.509796095000002</c:v>
                </c:pt>
                <c:pt idx="215">
                  <c:v>22.487722992000002</c:v>
                </c:pt>
                <c:pt idx="216">
                  <c:v>22.467347820000004</c:v>
                </c:pt>
                <c:pt idx="217">
                  <c:v>22.487722992000002</c:v>
                </c:pt>
                <c:pt idx="218">
                  <c:v>22.509796095000002</c:v>
                </c:pt>
                <c:pt idx="219">
                  <c:v>22.467347820000004</c:v>
                </c:pt>
                <c:pt idx="220">
                  <c:v>22.363774029000005</c:v>
                </c:pt>
                <c:pt idx="221">
                  <c:v>22.363774029000005</c:v>
                </c:pt>
                <c:pt idx="222">
                  <c:v>22.343398857000004</c:v>
                </c:pt>
                <c:pt idx="223">
                  <c:v>22.260200238000007</c:v>
                </c:pt>
                <c:pt idx="224">
                  <c:v>22.260200238000007</c:v>
                </c:pt>
                <c:pt idx="225">
                  <c:v>22.239825066000005</c:v>
                </c:pt>
                <c:pt idx="226">
                  <c:v>22.260200238000007</c:v>
                </c:pt>
                <c:pt idx="227">
                  <c:v>22.260200238000007</c:v>
                </c:pt>
                <c:pt idx="228">
                  <c:v>22.199074722000002</c:v>
                </c:pt>
                <c:pt idx="229">
                  <c:v>22.199074722000002</c:v>
                </c:pt>
                <c:pt idx="230">
                  <c:v>22.136251275000003</c:v>
                </c:pt>
                <c:pt idx="231">
                  <c:v>22.177001619000002</c:v>
                </c:pt>
                <c:pt idx="232">
                  <c:v>22.136251275000003</c:v>
                </c:pt>
                <c:pt idx="233">
                  <c:v>22.136251275000003</c:v>
                </c:pt>
                <c:pt idx="234">
                  <c:v>22.115876103</c:v>
                </c:pt>
                <c:pt idx="235">
                  <c:v>22.136251275000003</c:v>
                </c:pt>
                <c:pt idx="236">
                  <c:v>22.053052656000006</c:v>
                </c:pt>
                <c:pt idx="237">
                  <c:v>22.032677484000004</c:v>
                </c:pt>
                <c:pt idx="238">
                  <c:v>21.949478865000007</c:v>
                </c:pt>
                <c:pt idx="239">
                  <c:v>21.969854037000005</c:v>
                </c:pt>
                <c:pt idx="240">
                  <c:v>21.949478865000007</c:v>
                </c:pt>
                <c:pt idx="241">
                  <c:v>21.929103693000005</c:v>
                </c:pt>
                <c:pt idx="242">
                  <c:v>21.929103693000005</c:v>
                </c:pt>
                <c:pt idx="243">
                  <c:v>21.886655418000004</c:v>
                </c:pt>
                <c:pt idx="244">
                  <c:v>21.825529902000003</c:v>
                </c:pt>
                <c:pt idx="245">
                  <c:v>21.845905074000004</c:v>
                </c:pt>
                <c:pt idx="246">
                  <c:v>21.762706455000004</c:v>
                </c:pt>
                <c:pt idx="247">
                  <c:v>21.742331283000006</c:v>
                </c:pt>
                <c:pt idx="248">
                  <c:v>21.701580939000003</c:v>
                </c:pt>
                <c:pt idx="249">
                  <c:v>21.679507836000006</c:v>
                </c:pt>
                <c:pt idx="250">
                  <c:v>21.618382320000006</c:v>
                </c:pt>
                <c:pt idx="251">
                  <c:v>21.618382320000006</c:v>
                </c:pt>
                <c:pt idx="252">
                  <c:v>21.598007148000004</c:v>
                </c:pt>
                <c:pt idx="253">
                  <c:v>21.598007148000004</c:v>
                </c:pt>
                <c:pt idx="254">
                  <c:v>21.514808529000003</c:v>
                </c:pt>
                <c:pt idx="255">
                  <c:v>21.492735426000003</c:v>
                </c:pt>
                <c:pt idx="256">
                  <c:v>21.368786463000006</c:v>
                </c:pt>
                <c:pt idx="257">
                  <c:v>21.348411291000005</c:v>
                </c:pt>
                <c:pt idx="258">
                  <c:v>21.285587844000002</c:v>
                </c:pt>
                <c:pt idx="259">
                  <c:v>21.265212672000004</c:v>
                </c:pt>
                <c:pt idx="260">
                  <c:v>21.307660947000006</c:v>
                </c:pt>
                <c:pt idx="261">
                  <c:v>21.224462328</c:v>
                </c:pt>
                <c:pt idx="262">
                  <c:v>21.244837500000003</c:v>
                </c:pt>
                <c:pt idx="263">
                  <c:v>21.161638881000005</c:v>
                </c:pt>
                <c:pt idx="264">
                  <c:v>21.141263709000004</c:v>
                </c:pt>
                <c:pt idx="265">
                  <c:v>21.100513365000005</c:v>
                </c:pt>
                <c:pt idx="266">
                  <c:v>21.078440262000004</c:v>
                </c:pt>
                <c:pt idx="267">
                  <c:v>21.037689918000005</c:v>
                </c:pt>
                <c:pt idx="268">
                  <c:v>20.913740955</c:v>
                </c:pt>
                <c:pt idx="269">
                  <c:v>20.871292680000003</c:v>
                </c:pt>
                <c:pt idx="270">
                  <c:v>20.850917508000002</c:v>
                </c:pt>
                <c:pt idx="271">
                  <c:v>20.830542336000004</c:v>
                </c:pt>
                <c:pt idx="272">
                  <c:v>20.830542336000004</c:v>
                </c:pt>
                <c:pt idx="273">
                  <c:v>20.810167164000003</c:v>
                </c:pt>
                <c:pt idx="274">
                  <c:v>20.788094061000006</c:v>
                </c:pt>
                <c:pt idx="275">
                  <c:v>20.767718889000005</c:v>
                </c:pt>
                <c:pt idx="276">
                  <c:v>20.726968545000005</c:v>
                </c:pt>
                <c:pt idx="277">
                  <c:v>20.623394754000003</c:v>
                </c:pt>
                <c:pt idx="278">
                  <c:v>20.560571307000004</c:v>
                </c:pt>
                <c:pt idx="279">
                  <c:v>20.499445791000003</c:v>
                </c:pt>
                <c:pt idx="280">
                  <c:v>20.373798897000004</c:v>
                </c:pt>
                <c:pt idx="281">
                  <c:v>20.249849934000004</c:v>
                </c:pt>
                <c:pt idx="282">
                  <c:v>20.146276143000005</c:v>
                </c:pt>
                <c:pt idx="283">
                  <c:v>20.105525799000006</c:v>
                </c:pt>
                <c:pt idx="284">
                  <c:v>20.042702352000003</c:v>
                </c:pt>
                <c:pt idx="285">
                  <c:v>20.02232718</c:v>
                </c:pt>
                <c:pt idx="286">
                  <c:v>19.918753389000003</c:v>
                </c:pt>
                <c:pt idx="287">
                  <c:v>19.855929942000003</c:v>
                </c:pt>
                <c:pt idx="288">
                  <c:v>19.876305114000004</c:v>
                </c:pt>
                <c:pt idx="289">
                  <c:v>19.835554770000005</c:v>
                </c:pt>
                <c:pt idx="290">
                  <c:v>19.772731323000002</c:v>
                </c:pt>
                <c:pt idx="291">
                  <c:v>19.794804426000006</c:v>
                </c:pt>
                <c:pt idx="292">
                  <c:v>19.731980979000003</c:v>
                </c:pt>
                <c:pt idx="293">
                  <c:v>19.711605807</c:v>
                </c:pt>
                <c:pt idx="294">
                  <c:v>19.628407188000004</c:v>
                </c:pt>
                <c:pt idx="295">
                  <c:v>19.585958913000006</c:v>
                </c:pt>
                <c:pt idx="296">
                  <c:v>19.524833397000005</c:v>
                </c:pt>
                <c:pt idx="297">
                  <c:v>19.441634778</c:v>
                </c:pt>
                <c:pt idx="298">
                  <c:v>19.297310643000003</c:v>
                </c:pt>
                <c:pt idx="299">
                  <c:v>19.214112024000006</c:v>
                </c:pt>
                <c:pt idx="300">
                  <c:v>19.068089958</c:v>
                </c:pt>
                <c:pt idx="301">
                  <c:v>18.964516167000003</c:v>
                </c:pt>
                <c:pt idx="302">
                  <c:v>18.903390651000006</c:v>
                </c:pt>
                <c:pt idx="303">
                  <c:v>18.799816860000004</c:v>
                </c:pt>
                <c:pt idx="304">
                  <c:v>18.757368585000002</c:v>
                </c:pt>
                <c:pt idx="305">
                  <c:v>18.674169966000004</c:v>
                </c:pt>
                <c:pt idx="306">
                  <c:v>18.592669278000006</c:v>
                </c:pt>
                <c:pt idx="307">
                  <c:v>18.550221003</c:v>
                </c:pt>
                <c:pt idx="308">
                  <c:v>18.405896868000003</c:v>
                </c:pt>
                <c:pt idx="309">
                  <c:v>18.23949963</c:v>
                </c:pt>
                <c:pt idx="310">
                  <c:v>18.23949963</c:v>
                </c:pt>
                <c:pt idx="311">
                  <c:v>18.176676183</c:v>
                </c:pt>
                <c:pt idx="312">
                  <c:v>18.073102392000003</c:v>
                </c:pt>
                <c:pt idx="313">
                  <c:v>18.135925839000002</c:v>
                </c:pt>
                <c:pt idx="314">
                  <c:v>18.363448593000005</c:v>
                </c:pt>
                <c:pt idx="315">
                  <c:v>17.989903773000005</c:v>
                </c:pt>
                <c:pt idx="316">
                  <c:v>17.597681712</c:v>
                </c:pt>
                <c:pt idx="317">
                  <c:v>17.658807228</c:v>
                </c:pt>
                <c:pt idx="318">
                  <c:v>17.618056884</c:v>
                </c:pt>
                <c:pt idx="319">
                  <c:v>17.514483093000003</c:v>
                </c:pt>
                <c:pt idx="320">
                  <c:v>17.472034818000004</c:v>
                </c:pt>
                <c:pt idx="321">
                  <c:v>17.494107921</c:v>
                </c:pt>
                <c:pt idx="322">
                  <c:v>17.451659646000003</c:v>
                </c:pt>
                <c:pt idx="323">
                  <c:v>17.368461027000006</c:v>
                </c:pt>
                <c:pt idx="324">
                  <c:v>17.285262408</c:v>
                </c:pt>
                <c:pt idx="325">
                  <c:v>17.264887236000003</c:v>
                </c:pt>
                <c:pt idx="326">
                  <c:v>17.264887236000003</c:v>
                </c:pt>
                <c:pt idx="327">
                  <c:v>17.120563101000005</c:v>
                </c:pt>
                <c:pt idx="328">
                  <c:v>17.01698931</c:v>
                </c:pt>
                <c:pt idx="329">
                  <c:v>17.057739654000006</c:v>
                </c:pt>
                <c:pt idx="330">
                  <c:v>17.037364482000005</c:v>
                </c:pt>
                <c:pt idx="331">
                  <c:v>16.995934965600004</c:v>
                </c:pt>
                <c:pt idx="332">
                  <c:v>16.871476623300005</c:v>
                </c:pt>
                <c:pt idx="333">
                  <c:v>16.664159248200004</c:v>
                </c:pt>
                <c:pt idx="334">
                  <c:v>16.498441182600004</c:v>
                </c:pt>
                <c:pt idx="335">
                  <c:v>16.353268082100005</c:v>
                </c:pt>
                <c:pt idx="336">
                  <c:v>16.228979532900002</c:v>
                </c:pt>
                <c:pt idx="337">
                  <c:v>16.125405741900003</c:v>
                </c:pt>
                <c:pt idx="338">
                  <c:v>16.083806432400003</c:v>
                </c:pt>
                <c:pt idx="339">
                  <c:v>16.083806432400003</c:v>
                </c:pt>
                <c:pt idx="340">
                  <c:v>15.9802326414</c:v>
                </c:pt>
                <c:pt idx="341">
                  <c:v>15.876658850400002</c:v>
                </c:pt>
                <c:pt idx="342">
                  <c:v>15.8145145758</c:v>
                </c:pt>
                <c:pt idx="343">
                  <c:v>15.6900562335</c:v>
                </c:pt>
                <c:pt idx="344">
                  <c:v>15.5657676843</c:v>
                </c:pt>
                <c:pt idx="345">
                  <c:v>15.5450529261</c:v>
                </c:pt>
                <c:pt idx="346">
                  <c:v>15.5450529261</c:v>
                </c:pt>
                <c:pt idx="347">
                  <c:v>15.234161760000001</c:v>
                </c:pt>
                <c:pt idx="348">
                  <c:v>14.9647001103</c:v>
                </c:pt>
                <c:pt idx="349">
                  <c:v>14.8609565262</c:v>
                </c:pt>
                <c:pt idx="350">
                  <c:v>14.840241768000002</c:v>
                </c:pt>
                <c:pt idx="351">
                  <c:v>14.736667977000002</c:v>
                </c:pt>
                <c:pt idx="352">
                  <c:v>14.674523702400002</c:v>
                </c:pt>
                <c:pt idx="353">
                  <c:v>14.612379427800002</c:v>
                </c:pt>
                <c:pt idx="354">
                  <c:v>14.529350601900001</c:v>
                </c:pt>
                <c:pt idx="355">
                  <c:v>14.4257768109</c:v>
                </c:pt>
                <c:pt idx="356">
                  <c:v>14.3636325363</c:v>
                </c:pt>
                <c:pt idx="357">
                  <c:v>14.322203019900002</c:v>
                </c:pt>
                <c:pt idx="358">
                  <c:v>14.301318468600002</c:v>
                </c:pt>
                <c:pt idx="359">
                  <c:v>14.239174194000002</c:v>
                </c:pt>
                <c:pt idx="360">
                  <c:v>14.239174194000002</c:v>
                </c:pt>
                <c:pt idx="361">
                  <c:v>14.135600403000002</c:v>
                </c:pt>
                <c:pt idx="362">
                  <c:v>13.9904273025</c:v>
                </c:pt>
                <c:pt idx="363">
                  <c:v>13.8868535115</c:v>
                </c:pt>
                <c:pt idx="364">
                  <c:v>13.8247092369</c:v>
                </c:pt>
                <c:pt idx="365">
                  <c:v>13.534532829000002</c:v>
                </c:pt>
                <c:pt idx="366">
                  <c:v>13.410074486700001</c:v>
                </c:pt>
                <c:pt idx="367">
                  <c:v>13.3893597285</c:v>
                </c:pt>
                <c:pt idx="368">
                  <c:v>13.2443564211</c:v>
                </c:pt>
                <c:pt idx="369">
                  <c:v>13.037039046</c:v>
                </c:pt>
                <c:pt idx="370">
                  <c:v>13.0577538042</c:v>
                </c:pt>
                <c:pt idx="371">
                  <c:v>13.0991833206</c:v>
                </c:pt>
                <c:pt idx="372">
                  <c:v>12.9748947714</c:v>
                </c:pt>
                <c:pt idx="373">
                  <c:v>12.912750496800001</c:v>
                </c:pt>
                <c:pt idx="374">
                  <c:v>12.912750496800001</c:v>
                </c:pt>
                <c:pt idx="375">
                  <c:v>12.829721670900001</c:v>
                </c:pt>
                <c:pt idx="376">
                  <c:v>12.7054331217</c:v>
                </c:pt>
                <c:pt idx="377">
                  <c:v>12.601859330700002</c:v>
                </c:pt>
                <c:pt idx="378">
                  <c:v>12.4774009884</c:v>
                </c:pt>
                <c:pt idx="379">
                  <c:v>12.332397681</c:v>
                </c:pt>
                <c:pt idx="380">
                  <c:v>12.207939338700001</c:v>
                </c:pt>
                <c:pt idx="381">
                  <c:v>12.145795064100001</c:v>
                </c:pt>
                <c:pt idx="382">
                  <c:v>11.980076998500001</c:v>
                </c:pt>
                <c:pt idx="383">
                  <c:v>11.9177629308</c:v>
                </c:pt>
                <c:pt idx="384">
                  <c:v>11.8556186562</c:v>
                </c:pt>
                <c:pt idx="385">
                  <c:v>11.606871764700001</c:v>
                </c:pt>
                <c:pt idx="386">
                  <c:v>11.565442248300002</c:v>
                </c:pt>
                <c:pt idx="387">
                  <c:v>11.5861570065</c:v>
                </c:pt>
                <c:pt idx="388">
                  <c:v>11.482583215500002</c:v>
                </c:pt>
                <c:pt idx="389">
                  <c:v>11.358124873200001</c:v>
                </c:pt>
                <c:pt idx="390">
                  <c:v>11.3166953568</c:v>
                </c:pt>
                <c:pt idx="391">
                  <c:v>11.2545510822</c:v>
                </c:pt>
                <c:pt idx="392">
                  <c:v>11.2131215658</c:v>
                </c:pt>
                <c:pt idx="393">
                  <c:v>11.047233707100002</c:v>
                </c:pt>
                <c:pt idx="394">
                  <c:v>11.005804190700001</c:v>
                </c:pt>
                <c:pt idx="395">
                  <c:v>11.005804190700001</c:v>
                </c:pt>
                <c:pt idx="396">
                  <c:v>10.840086125100001</c:v>
                </c:pt>
                <c:pt idx="397">
                  <c:v>10.736342541</c:v>
                </c:pt>
                <c:pt idx="398">
                  <c:v>10.63276875</c:v>
                </c:pt>
                <c:pt idx="399">
                  <c:v>10.529194959000002</c:v>
                </c:pt>
                <c:pt idx="400">
                  <c:v>10.466880891300002</c:v>
                </c:pt>
                <c:pt idx="401">
                  <c:v>10.3425923421</c:v>
                </c:pt>
                <c:pt idx="402">
                  <c:v>10.3218775839</c:v>
                </c:pt>
                <c:pt idx="403">
                  <c:v>10.2804480675</c:v>
                </c:pt>
                <c:pt idx="404">
                  <c:v>10.073130692400001</c:v>
                </c:pt>
                <c:pt idx="405">
                  <c:v>9.8450985591</c:v>
                </c:pt>
                <c:pt idx="406">
                  <c:v>9.7000952517</c:v>
                </c:pt>
                <c:pt idx="407">
                  <c:v>9.6586657353</c:v>
                </c:pt>
                <c:pt idx="408">
                  <c:v>9.637950977100001</c:v>
                </c:pt>
                <c:pt idx="409">
                  <c:v>9.575636909400002</c:v>
                </c:pt>
                <c:pt idx="410">
                  <c:v>9.492777876600002</c:v>
                </c:pt>
                <c:pt idx="411">
                  <c:v>9.430633602</c:v>
                </c:pt>
                <c:pt idx="412">
                  <c:v>9.306345052800001</c:v>
                </c:pt>
                <c:pt idx="413">
                  <c:v>9.119742435900001</c:v>
                </c:pt>
                <c:pt idx="414">
                  <c:v>8.933139819</c:v>
                </c:pt>
                <c:pt idx="415">
                  <c:v>8.9124250608</c:v>
                </c:pt>
                <c:pt idx="416">
                  <c:v>8.9124250608</c:v>
                </c:pt>
                <c:pt idx="417">
                  <c:v>8.870995544400001</c:v>
                </c:pt>
                <c:pt idx="418">
                  <c:v>8.746706995200002</c:v>
                </c:pt>
                <c:pt idx="419">
                  <c:v>8.5601043783</c:v>
                </c:pt>
                <c:pt idx="420">
                  <c:v>8.435815829100001</c:v>
                </c:pt>
                <c:pt idx="421">
                  <c:v>8.435815829100001</c:v>
                </c:pt>
                <c:pt idx="422">
                  <c:v>8.435815829100001</c:v>
                </c:pt>
                <c:pt idx="423">
                  <c:v>8.3942165196</c:v>
                </c:pt>
                <c:pt idx="424">
                  <c:v>8.228498454</c:v>
                </c:pt>
                <c:pt idx="425">
                  <c:v>8.000466320700001</c:v>
                </c:pt>
                <c:pt idx="426">
                  <c:v>7.9176072879</c:v>
                </c:pt>
                <c:pt idx="427">
                  <c:v>7.9590368043</c:v>
                </c:pt>
                <c:pt idx="428">
                  <c:v>7.8968925297000006</c:v>
                </c:pt>
                <c:pt idx="429">
                  <c:v>7.7517194292000005</c:v>
                </c:pt>
                <c:pt idx="430">
                  <c:v>7.502972537700001</c:v>
                </c:pt>
                <c:pt idx="431">
                  <c:v>7.295824955700001</c:v>
                </c:pt>
                <c:pt idx="432">
                  <c:v>7.295824955700001</c:v>
                </c:pt>
                <c:pt idx="433">
                  <c:v>7.2543954393000005</c:v>
                </c:pt>
                <c:pt idx="434">
                  <c:v>7.2543954393000005</c:v>
                </c:pt>
                <c:pt idx="435">
                  <c:v>7.2543954393000005</c:v>
                </c:pt>
                <c:pt idx="436">
                  <c:v>7.2543954393000005</c:v>
                </c:pt>
                <c:pt idx="437">
                  <c:v>7.2335108880000005</c:v>
                </c:pt>
                <c:pt idx="438">
                  <c:v>7.1920813716000005</c:v>
                </c:pt>
                <c:pt idx="439">
                  <c:v>7.129937097000001</c:v>
                </c:pt>
                <c:pt idx="440">
                  <c:v>7.047078064200001</c:v>
                </c:pt>
                <c:pt idx="441">
                  <c:v>6.9226197219</c:v>
                </c:pt>
                <c:pt idx="442">
                  <c:v>6.839760689100001</c:v>
                </c:pt>
                <c:pt idx="443">
                  <c:v>6.798331172700001</c:v>
                </c:pt>
                <c:pt idx="444">
                  <c:v>6.7361868981</c:v>
                </c:pt>
                <c:pt idx="445">
                  <c:v>6.6740426235</c:v>
                </c:pt>
                <c:pt idx="446">
                  <c:v>6.611728555800001</c:v>
                </c:pt>
                <c:pt idx="447">
                  <c:v>6.5495842812</c:v>
                </c:pt>
                <c:pt idx="448">
                  <c:v>6.5081547647999995</c:v>
                </c:pt>
                <c:pt idx="449">
                  <c:v>6.3631514574</c:v>
                </c:pt>
                <c:pt idx="450">
                  <c:v>6.1351193241</c:v>
                </c:pt>
                <c:pt idx="451">
                  <c:v>6.03137574</c:v>
                </c:pt>
                <c:pt idx="452">
                  <c:v>6.0520904982</c:v>
                </c:pt>
                <c:pt idx="453">
                  <c:v>6.0520904982</c:v>
                </c:pt>
                <c:pt idx="454">
                  <c:v>6.0520904982</c:v>
                </c:pt>
                <c:pt idx="455">
                  <c:v>5.9485167072000005</c:v>
                </c:pt>
                <c:pt idx="456">
                  <c:v>5.7619140903</c:v>
                </c:pt>
                <c:pt idx="457">
                  <c:v>5.575481266500001</c:v>
                </c:pt>
                <c:pt idx="458">
                  <c:v>5.5547665083</c:v>
                </c:pt>
                <c:pt idx="459">
                  <c:v>5.575481266500001</c:v>
                </c:pt>
                <c:pt idx="460">
                  <c:v>5.534051750100001</c:v>
                </c:pt>
                <c:pt idx="461">
                  <c:v>5.534051750100001</c:v>
                </c:pt>
                <c:pt idx="462">
                  <c:v>5.4303081660000005</c:v>
                </c:pt>
                <c:pt idx="463">
                  <c:v>5.2853048586</c:v>
                </c:pt>
                <c:pt idx="464">
                  <c:v>5.2024458258</c:v>
                </c:pt>
                <c:pt idx="465">
                  <c:v>5.2024458258</c:v>
                </c:pt>
                <c:pt idx="466">
                  <c:v>5.223160584</c:v>
                </c:pt>
                <c:pt idx="467">
                  <c:v>5.2024458258</c:v>
                </c:pt>
                <c:pt idx="468">
                  <c:v>5.1194169999</c:v>
                </c:pt>
                <c:pt idx="469">
                  <c:v>5.015843208900001</c:v>
                </c:pt>
                <c:pt idx="470">
                  <c:v>4.8292405920000006</c:v>
                </c:pt>
                <c:pt idx="471">
                  <c:v>4.6842372846</c:v>
                </c:pt>
                <c:pt idx="472">
                  <c:v>4.601378251800001</c:v>
                </c:pt>
                <c:pt idx="473">
                  <c:v>4.601378251800001</c:v>
                </c:pt>
                <c:pt idx="474">
                  <c:v>4.539064184100001</c:v>
                </c:pt>
                <c:pt idx="475">
                  <c:v>4.456205151300001</c:v>
                </c:pt>
                <c:pt idx="476">
                  <c:v>4.3940608767</c:v>
                </c:pt>
                <c:pt idx="477">
                  <c:v>4.3112018439</c:v>
                </c:pt>
                <c:pt idx="478">
                  <c:v>4.1867435016</c:v>
                </c:pt>
                <c:pt idx="479">
                  <c:v>4.1038844688000005</c:v>
                </c:pt>
                <c:pt idx="480">
                  <c:v>4.0417401942</c:v>
                </c:pt>
                <c:pt idx="481">
                  <c:v>4.000310677800001</c:v>
                </c:pt>
                <c:pt idx="482">
                  <c:v>3.9794261265000004</c:v>
                </c:pt>
                <c:pt idx="483">
                  <c:v>3.8965670937000008</c:v>
                </c:pt>
                <c:pt idx="484">
                  <c:v>3.7929933027000007</c:v>
                </c:pt>
                <c:pt idx="485">
                  <c:v>3.7308490281000006</c:v>
                </c:pt>
                <c:pt idx="486">
                  <c:v>3.7101342699000006</c:v>
                </c:pt>
                <c:pt idx="487">
                  <c:v>3.7308490281000006</c:v>
                </c:pt>
                <c:pt idx="488">
                  <c:v>3.6685349604000006</c:v>
                </c:pt>
                <c:pt idx="489">
                  <c:v>3.5442464112000005</c:v>
                </c:pt>
                <c:pt idx="490">
                  <c:v>3.399073310700001</c:v>
                </c:pt>
                <c:pt idx="491">
                  <c:v>3.2747847615000003</c:v>
                </c:pt>
                <c:pt idx="492">
                  <c:v>3.1504962123</c:v>
                </c:pt>
                <c:pt idx="493">
                  <c:v>3.1088969028</c:v>
                </c:pt>
                <c:pt idx="494">
                  <c:v>3.0881821446</c:v>
                </c:pt>
                <c:pt idx="495">
                  <c:v>3.02603787</c:v>
                </c:pt>
                <c:pt idx="496">
                  <c:v>2.9431788372000005</c:v>
                </c:pt>
                <c:pt idx="497">
                  <c:v>2.9017493208000005</c:v>
                </c:pt>
                <c:pt idx="498">
                  <c:v>2.8187204949000004</c:v>
                </c:pt>
                <c:pt idx="499">
                  <c:v>2.7358614621000004</c:v>
                </c:pt>
                <c:pt idx="500">
                  <c:v>2.6322876711000003</c:v>
                </c:pt>
                <c:pt idx="501">
                  <c:v>2.5908581547000007</c:v>
                </c:pt>
                <c:pt idx="502">
                  <c:v>2.5908581547000007</c:v>
                </c:pt>
                <c:pt idx="503">
                  <c:v>2.5494286383000007</c:v>
                </c:pt>
                <c:pt idx="504">
                  <c:v>2.4663998124000006</c:v>
                </c:pt>
                <c:pt idx="505">
                  <c:v>2.3628260214000005</c:v>
                </c:pt>
                <c:pt idx="506">
                  <c:v>2.3006817468000005</c:v>
                </c:pt>
                <c:pt idx="507">
                  <c:v>2.1762234045000004</c:v>
                </c:pt>
                <c:pt idx="508">
                  <c:v>2.0519348553000003</c:v>
                </c:pt>
                <c:pt idx="509">
                  <c:v>1.927476513</c:v>
                </c:pt>
                <c:pt idx="510">
                  <c:v>1.8860469966000002</c:v>
                </c:pt>
                <c:pt idx="511">
                  <c:v>1.8860469966000002</c:v>
                </c:pt>
                <c:pt idx="512">
                  <c:v>1.8860469966000002</c:v>
                </c:pt>
                <c:pt idx="513">
                  <c:v>1.8446174802000002</c:v>
                </c:pt>
                <c:pt idx="514">
                  <c:v>1.7617584474000003</c:v>
                </c:pt>
                <c:pt idx="515">
                  <c:v>1.6995632348700003</c:v>
                </c:pt>
                <c:pt idx="516">
                  <c:v>1.6995632348700003</c:v>
                </c:pt>
                <c:pt idx="517">
                  <c:v>1.61665326414</c:v>
                </c:pt>
                <c:pt idx="518">
                  <c:v>1.53374329341</c:v>
                </c:pt>
                <c:pt idx="519">
                  <c:v>1.43011856448</c:v>
                </c:pt>
                <c:pt idx="520">
                  <c:v>1.38865508946</c:v>
                </c:pt>
                <c:pt idx="521">
                  <c:v>1.32647685624</c:v>
                </c:pt>
                <c:pt idx="522">
                  <c:v>1.2435668855100002</c:v>
                </c:pt>
                <c:pt idx="523">
                  <c:v>1.2228521273100001</c:v>
                </c:pt>
                <c:pt idx="524">
                  <c:v>1.1813886522900001</c:v>
                </c:pt>
                <c:pt idx="525">
                  <c:v>1.16067389409</c:v>
                </c:pt>
                <c:pt idx="526">
                  <c:v>1.1813886522900001</c:v>
                </c:pt>
                <c:pt idx="527">
                  <c:v>1.16067389409</c:v>
                </c:pt>
                <c:pt idx="528">
                  <c:v>1.13994215658</c:v>
                </c:pt>
                <c:pt idx="529">
                  <c:v>1.11921041907</c:v>
                </c:pt>
                <c:pt idx="530">
                  <c:v>1.2021203898000001</c:v>
                </c:pt>
                <c:pt idx="531">
                  <c:v>1.16067389409</c:v>
                </c:pt>
                <c:pt idx="532">
                  <c:v>1.2435668855100002</c:v>
                </c:pt>
                <c:pt idx="533">
                  <c:v>1.2850303605300002</c:v>
                </c:pt>
                <c:pt idx="534">
                  <c:v>1.2021203898000001</c:v>
                </c:pt>
                <c:pt idx="535">
                  <c:v>1.05703218585</c:v>
                </c:pt>
                <c:pt idx="536">
                  <c:v>0.9948539526300002</c:v>
                </c:pt>
                <c:pt idx="537">
                  <c:v>0.9326757194100002</c:v>
                </c:pt>
                <c:pt idx="538">
                  <c:v>0.8083192529700001</c:v>
                </c:pt>
                <c:pt idx="539">
                  <c:v>0.9326757194100002</c:v>
                </c:pt>
                <c:pt idx="540">
                  <c:v>0.8704974861900002</c:v>
                </c:pt>
                <c:pt idx="541">
                  <c:v>0.9119439819000001</c:v>
                </c:pt>
                <c:pt idx="542">
                  <c:v>1.01558569014</c:v>
                </c:pt>
                <c:pt idx="543">
                  <c:v>1.05703218585</c:v>
                </c:pt>
                <c:pt idx="544">
                  <c:v>1.03630044834</c:v>
                </c:pt>
                <c:pt idx="545">
                  <c:v>1.01558569014</c:v>
                </c:pt>
                <c:pt idx="546">
                  <c:v>0.9326757194100002</c:v>
                </c:pt>
                <c:pt idx="547">
                  <c:v>0.8083192529700001</c:v>
                </c:pt>
                <c:pt idx="548">
                  <c:v>0.5803210782900001</c:v>
                </c:pt>
                <c:pt idx="549">
                  <c:v>0.5803210782900001</c:v>
                </c:pt>
                <c:pt idx="550">
                  <c:v>0.6632310490200001</c:v>
                </c:pt>
                <c:pt idx="551">
                  <c:v>0.6632310490200001</c:v>
                </c:pt>
                <c:pt idx="552">
                  <c:v>0.6632310490200001</c:v>
                </c:pt>
                <c:pt idx="553">
                  <c:v>0.6217675740000002</c:v>
                </c:pt>
                <c:pt idx="554">
                  <c:v>0.6424993115100002</c:v>
                </c:pt>
                <c:pt idx="555">
                  <c:v>0.6010528158000001</c:v>
                </c:pt>
                <c:pt idx="556">
                  <c:v>0.4352328743400001</c:v>
                </c:pt>
                <c:pt idx="557">
                  <c:v>0.4352328743400001</c:v>
                </c:pt>
                <c:pt idx="558">
                  <c:v>0.4352328743400001</c:v>
                </c:pt>
                <c:pt idx="559">
                  <c:v>0.41450113683</c:v>
                </c:pt>
                <c:pt idx="560">
                  <c:v>0.35232290361</c:v>
                </c:pt>
                <c:pt idx="561">
                  <c:v>0.35232290361</c:v>
                </c:pt>
                <c:pt idx="562">
                  <c:v>0.31087640790000004</c:v>
                </c:pt>
                <c:pt idx="563">
                  <c:v>0.24869817468000002</c:v>
                </c:pt>
                <c:pt idx="564">
                  <c:v>0.22796643717000004</c:v>
                </c:pt>
                <c:pt idx="565">
                  <c:v>0.20723469966</c:v>
                </c:pt>
                <c:pt idx="566">
                  <c:v>0.103606574868</c:v>
                </c:pt>
                <c:pt idx="567">
                  <c:v>0.103606574868</c:v>
                </c:pt>
                <c:pt idx="568">
                  <c:v>0.08287993115100001</c:v>
                </c:pt>
                <c:pt idx="569">
                  <c:v>0.062153287434000004</c:v>
                </c:pt>
                <c:pt idx="570">
                  <c:v>0.041426643717</c:v>
                </c:pt>
                <c:pt idx="571">
                  <c:v>-0.062206574868000006</c:v>
                </c:pt>
                <c:pt idx="572">
                  <c:v>-0.020753287434</c:v>
                </c:pt>
                <c:pt idx="573">
                  <c:v>-0.041479931151000016</c:v>
                </c:pt>
                <c:pt idx="574">
                  <c:v>-0.041479931151000016</c:v>
                </c:pt>
                <c:pt idx="575">
                  <c:v>-0.041479931151000016</c:v>
                </c:pt>
                <c:pt idx="576">
                  <c:v>-0.041479931151000016</c:v>
                </c:pt>
                <c:pt idx="577">
                  <c:v>-0.10365986230200003</c:v>
                </c:pt>
                <c:pt idx="578">
                  <c:v>-0.16583469966</c:v>
                </c:pt>
                <c:pt idx="579">
                  <c:v>-0.16583469966</c:v>
                </c:pt>
                <c:pt idx="580">
                  <c:v>-0.16583469966</c:v>
                </c:pt>
                <c:pt idx="581">
                  <c:v>-0.16583469966</c:v>
                </c:pt>
                <c:pt idx="582">
                  <c:v>-0.20729817468000003</c:v>
                </c:pt>
                <c:pt idx="583">
                  <c:v>-0.20729817468000003</c:v>
                </c:pt>
                <c:pt idx="584">
                  <c:v>-0.20729817468000003</c:v>
                </c:pt>
                <c:pt idx="585">
                  <c:v>-0.20729817468000003</c:v>
                </c:pt>
                <c:pt idx="586">
                  <c:v>-0.24874467039000003</c:v>
                </c:pt>
                <c:pt idx="587">
                  <c:v>-0.24874467039000003</c:v>
                </c:pt>
                <c:pt idx="588">
                  <c:v>-0.26947640790000005</c:v>
                </c:pt>
                <c:pt idx="589">
                  <c:v>-0.29020814541000006</c:v>
                </c:pt>
                <c:pt idx="590">
                  <c:v>-0.29020814541000006</c:v>
                </c:pt>
                <c:pt idx="591">
                  <c:v>-0.31092290361</c:v>
                </c:pt>
                <c:pt idx="592">
                  <c:v>-0.31092290361</c:v>
                </c:pt>
                <c:pt idx="593">
                  <c:v>-0.29020814541000006</c:v>
                </c:pt>
                <c:pt idx="594">
                  <c:v>-0.31092290361</c:v>
                </c:pt>
                <c:pt idx="595">
                  <c:v>-0.33165464112000004</c:v>
                </c:pt>
                <c:pt idx="596">
                  <c:v>-0.31092290361</c:v>
                </c:pt>
                <c:pt idx="597">
                  <c:v>-0.33165464112000004</c:v>
                </c:pt>
                <c:pt idx="598">
                  <c:v>-0.35238637863000005</c:v>
                </c:pt>
                <c:pt idx="599">
                  <c:v>-0.33165464112000004</c:v>
                </c:pt>
                <c:pt idx="600">
                  <c:v>-0.35238637863000005</c:v>
                </c:pt>
                <c:pt idx="601">
                  <c:v>-0.33165464112000004</c:v>
                </c:pt>
                <c:pt idx="602">
                  <c:v>-0.35238637863000005</c:v>
                </c:pt>
                <c:pt idx="603">
                  <c:v>-0.35238637863000005</c:v>
                </c:pt>
                <c:pt idx="604">
                  <c:v>-0.35238637863000005</c:v>
                </c:pt>
                <c:pt idx="605">
                  <c:v>-0.37310113683</c:v>
                </c:pt>
                <c:pt idx="606">
                  <c:v>-0.35238637863000005</c:v>
                </c:pt>
                <c:pt idx="607">
                  <c:v>-0.35238637863000005</c:v>
                </c:pt>
                <c:pt idx="608">
                  <c:v>-0.35238637863000005</c:v>
                </c:pt>
                <c:pt idx="609">
                  <c:v>-0.33165464112000004</c:v>
                </c:pt>
                <c:pt idx="610">
                  <c:v>-0.35238637863000005</c:v>
                </c:pt>
                <c:pt idx="611">
                  <c:v>-0.35238637863000005</c:v>
                </c:pt>
                <c:pt idx="612">
                  <c:v>-0.35238637863000005</c:v>
                </c:pt>
                <c:pt idx="613">
                  <c:v>-0.35238637863000005</c:v>
                </c:pt>
                <c:pt idx="614">
                  <c:v>-0.35238637863000005</c:v>
                </c:pt>
                <c:pt idx="615">
                  <c:v>-0.37310113683</c:v>
                </c:pt>
                <c:pt idx="616">
                  <c:v>-0.37310113683</c:v>
                </c:pt>
                <c:pt idx="617">
                  <c:v>-0.35238637863000005</c:v>
                </c:pt>
                <c:pt idx="618">
                  <c:v>-0.35238637863000005</c:v>
                </c:pt>
                <c:pt idx="619">
                  <c:v>-0.37310113683</c:v>
                </c:pt>
                <c:pt idx="620">
                  <c:v>-0.37310113683</c:v>
                </c:pt>
                <c:pt idx="621">
                  <c:v>-0.3938328743400001</c:v>
                </c:pt>
                <c:pt idx="622">
                  <c:v>-0.37310113683</c:v>
                </c:pt>
                <c:pt idx="623">
                  <c:v>-0.37310113683</c:v>
                </c:pt>
                <c:pt idx="624">
                  <c:v>-0.37310113683</c:v>
                </c:pt>
                <c:pt idx="625">
                  <c:v>-0.3938328743400001</c:v>
                </c:pt>
                <c:pt idx="626">
                  <c:v>-0.37310113683</c:v>
                </c:pt>
                <c:pt idx="627">
                  <c:v>-0.37310113683</c:v>
                </c:pt>
                <c:pt idx="628">
                  <c:v>-0.37310113683</c:v>
                </c:pt>
                <c:pt idx="629">
                  <c:v>-0.35238637863000005</c:v>
                </c:pt>
                <c:pt idx="630">
                  <c:v>-0.37310113683</c:v>
                </c:pt>
                <c:pt idx="631">
                  <c:v>-0.35238637863000005</c:v>
                </c:pt>
                <c:pt idx="632">
                  <c:v>-0.37310113683</c:v>
                </c:pt>
                <c:pt idx="633">
                  <c:v>-0.37310113683</c:v>
                </c:pt>
                <c:pt idx="634">
                  <c:v>-0.37310113683</c:v>
                </c:pt>
                <c:pt idx="635">
                  <c:v>-0.35238637863000005</c:v>
                </c:pt>
                <c:pt idx="636">
                  <c:v>-0.37310113683</c:v>
                </c:pt>
                <c:pt idx="637">
                  <c:v>-0.35238637863000005</c:v>
                </c:pt>
              </c:numCache>
            </c:numRef>
          </c:val>
          <c:smooth val="0"/>
        </c:ser>
        <c:marker val="1"/>
        <c:axId val="9232301"/>
        <c:axId val="15981846"/>
      </c:lineChart>
      <c:catAx>
        <c:axId val="9232301"/>
        <c:scaling>
          <c:orientation val="minMax"/>
        </c:scaling>
        <c:axPos val="b"/>
        <c:delete val="0"/>
        <c:numFmt formatCode="General" sourceLinked="1"/>
        <c:majorTickMark val="out"/>
        <c:minorTickMark val="none"/>
        <c:tickLblPos val="nextTo"/>
        <c:crossAx val="15981846"/>
        <c:crosses val="autoZero"/>
        <c:auto val="1"/>
        <c:lblOffset val="100"/>
        <c:noMultiLvlLbl val="0"/>
      </c:catAx>
      <c:valAx>
        <c:axId val="15981846"/>
        <c:scaling>
          <c:orientation val="minMax"/>
        </c:scaling>
        <c:axPos val="l"/>
        <c:majorGridlines/>
        <c:delete val="0"/>
        <c:numFmt formatCode="General" sourceLinked="1"/>
        <c:majorTickMark val="out"/>
        <c:minorTickMark val="none"/>
        <c:tickLblPos val="nextTo"/>
        <c:crossAx val="923230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0</xdr:col>
      <xdr:colOff>723900</xdr:colOff>
      <xdr:row>20</xdr:row>
      <xdr:rowOff>95250</xdr:rowOff>
    </xdr:from>
    <xdr:to>
      <xdr:col>1</xdr:col>
      <xdr:colOff>561975</xdr:colOff>
      <xdr:row>23</xdr:row>
      <xdr:rowOff>38100</xdr:rowOff>
    </xdr:to>
    <xdr:sp>
      <xdr:nvSpPr>
        <xdr:cNvPr id="2" name="Line 20"/>
        <xdr:cNvSpPr>
          <a:spLocks/>
        </xdr:cNvSpPr>
      </xdr:nvSpPr>
      <xdr:spPr>
        <a:xfrm flipH="1">
          <a:off x="723900" y="3333750"/>
          <a:ext cx="571500" cy="428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16</xdr:row>
      <xdr:rowOff>66675</xdr:rowOff>
    </xdr:from>
    <xdr:to>
      <xdr:col>5</xdr:col>
      <xdr:colOff>247650</xdr:colOff>
      <xdr:row>25</xdr:row>
      <xdr:rowOff>66675</xdr:rowOff>
    </xdr:to>
    <xdr:sp>
      <xdr:nvSpPr>
        <xdr:cNvPr id="3" name="Line 3"/>
        <xdr:cNvSpPr>
          <a:spLocks/>
        </xdr:cNvSpPr>
      </xdr:nvSpPr>
      <xdr:spPr>
        <a:xfrm>
          <a:off x="3705225" y="2657475"/>
          <a:ext cx="0" cy="1457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428625</xdr:colOff>
      <xdr:row>19</xdr:row>
      <xdr:rowOff>123825</xdr:rowOff>
    </xdr:from>
    <xdr:to>
      <xdr:col>2</xdr:col>
      <xdr:colOff>200025</xdr:colOff>
      <xdr:row>20</xdr:row>
      <xdr:rowOff>114300</xdr:rowOff>
    </xdr:to>
    <xdr:sp>
      <xdr:nvSpPr>
        <xdr:cNvPr id="4" name="TextBox 4"/>
        <xdr:cNvSpPr txBox="1">
          <a:spLocks noChangeArrowheads="1"/>
        </xdr:cNvSpPr>
      </xdr:nvSpPr>
      <xdr:spPr>
        <a:xfrm>
          <a:off x="1162050" y="320040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15</xdr:row>
      <xdr:rowOff>152400</xdr:rowOff>
    </xdr:from>
    <xdr:to>
      <xdr:col>5</xdr:col>
      <xdr:colOff>438150</xdr:colOff>
      <xdr:row>16</xdr:row>
      <xdr:rowOff>142875</xdr:rowOff>
    </xdr:to>
    <xdr:sp>
      <xdr:nvSpPr>
        <xdr:cNvPr id="6" name="TextBox 5"/>
        <xdr:cNvSpPr txBox="1">
          <a:spLocks noChangeArrowheads="1"/>
        </xdr:cNvSpPr>
      </xdr:nvSpPr>
      <xdr:spPr>
        <a:xfrm>
          <a:off x="3514725" y="25812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28</xdr:row>
      <xdr:rowOff>19050</xdr:rowOff>
    </xdr:to>
    <xdr:sp>
      <xdr:nvSpPr>
        <xdr:cNvPr id="1" name="TextBox 1"/>
        <xdr:cNvSpPr txBox="1">
          <a:spLocks noChangeArrowheads="1"/>
        </xdr:cNvSpPr>
      </xdr:nvSpPr>
      <xdr:spPr>
        <a:xfrm>
          <a:off x="552450" y="523875"/>
          <a:ext cx="7162800" cy="402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In an attempt to make the tail-off more steep, a warm stick of highly catalyzed propellant pressed into crescent mold first, followed by a slug of propellant containing 10% fine Ti flakes.
Mold was made for the crescent slug by cutting 1 inch PVC pipe in half the long way, and cutting a 4.5 inch section thereof.  This lined with taped-paper and used as a mold.
10g propellant mixed with 0.2g Fe2O3, formed into a rod and pressed in the bottom of the crescent mold.
25g propellant mixed with 2.5g fine Ti flakes, pressed into this mold on top of the catalyzed propellant, making a "negative hot dog."
7 inch section of 1 inch PVC pipe used to mold pre-formed grain.  Lined with taped paper, 1.25 inches of plain propellant pressed into bottom, Ti crescent inserted to one side, and more warm plain propellant pressed in to fill the gap.  Plain propellant added until tube is full.  Allowed to cool and harden.
Upon removal, a sizeable gap seen in the plain propellant amid the Ti grain.  It was thought that pressing into the inhibitor tube would remove this bubble, but maybe not.  Bubble is thought to be responsible for early emergence of Ti.
Returned to 170 degree oven to soften, then pressed into epoxy-coated inhibitor tube.  3/8 inch dowel coated in vaseline rammed down side of inhibitor opposite center of Ti crescent.  
Fuse paper ignitor worked OK, although a bit slow ignition.  
Delay not as effective as in previous test - some Ti seen almost immediately upon thrust, but it did build up dramatically as the burn progressed.</a:t>
          </a:r>
        </a:p>
      </xdr:txBody>
    </xdr:sp>
    <xdr:clientData/>
  </xdr:twoCellAnchor>
  <xdr:twoCellAnchor>
    <xdr:from>
      <xdr:col>3</xdr:col>
      <xdr:colOff>95250</xdr:colOff>
      <xdr:row>33</xdr:row>
      <xdr:rowOff>57150</xdr:rowOff>
    </xdr:from>
    <xdr:to>
      <xdr:col>5</xdr:col>
      <xdr:colOff>266700</xdr:colOff>
      <xdr:row>42</xdr:row>
      <xdr:rowOff>38100</xdr:rowOff>
    </xdr:to>
    <xdr:sp>
      <xdr:nvSpPr>
        <xdr:cNvPr id="2" name="Oval 2"/>
        <xdr:cNvSpPr>
          <a:spLocks/>
        </xdr:cNvSpPr>
      </xdr:nvSpPr>
      <xdr:spPr>
        <a:xfrm>
          <a:off x="1924050" y="5400675"/>
          <a:ext cx="1390650" cy="1438275"/>
        </a:xfrm>
        <a:prstGeom prst="ellipse">
          <a:avLst/>
        </a:prstGeom>
        <a:solidFill>
          <a:srgbClr val="E0BF7E"/>
        </a:solid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114300</xdr:colOff>
      <xdr:row>34</xdr:row>
      <xdr:rowOff>104775</xdr:rowOff>
    </xdr:from>
    <xdr:to>
      <xdr:col>3</xdr:col>
      <xdr:colOff>495300</xdr:colOff>
      <xdr:row>41</xdr:row>
      <xdr:rowOff>19050</xdr:rowOff>
    </xdr:to>
    <xdr:sp>
      <xdr:nvSpPr>
        <xdr:cNvPr id="3" name="AutoShape 3"/>
        <xdr:cNvSpPr>
          <a:spLocks/>
        </xdr:cNvSpPr>
      </xdr:nvSpPr>
      <xdr:spPr>
        <a:xfrm>
          <a:off x="1943100" y="5610225"/>
          <a:ext cx="381000" cy="1047750"/>
        </a:xfrm>
        <a:prstGeom prst="moon">
          <a:avLst>
            <a:gd name="adj" fmla="val -11763"/>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180975</xdr:colOff>
      <xdr:row>33</xdr:row>
      <xdr:rowOff>95250</xdr:rowOff>
    </xdr:from>
    <xdr:to>
      <xdr:col>4</xdr:col>
      <xdr:colOff>114300</xdr:colOff>
      <xdr:row>42</xdr:row>
      <xdr:rowOff>9525</xdr:rowOff>
    </xdr:to>
    <xdr:sp>
      <xdr:nvSpPr>
        <xdr:cNvPr id="4" name="AutoShape 4"/>
        <xdr:cNvSpPr>
          <a:spLocks/>
        </xdr:cNvSpPr>
      </xdr:nvSpPr>
      <xdr:spPr>
        <a:xfrm>
          <a:off x="2009775" y="5438775"/>
          <a:ext cx="542925" cy="1371600"/>
        </a:xfrm>
        <a:prstGeom prst="moon">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36</xdr:row>
      <xdr:rowOff>114300</xdr:rowOff>
    </xdr:from>
    <xdr:to>
      <xdr:col>5</xdr:col>
      <xdr:colOff>247650</xdr:colOff>
      <xdr:row>39</xdr:row>
      <xdr:rowOff>9525</xdr:rowOff>
    </xdr:to>
    <xdr:sp>
      <xdr:nvSpPr>
        <xdr:cNvPr id="5" name="Oval 5"/>
        <xdr:cNvSpPr>
          <a:spLocks/>
        </xdr:cNvSpPr>
      </xdr:nvSpPr>
      <xdr:spPr>
        <a:xfrm>
          <a:off x="2914650" y="5943600"/>
          <a:ext cx="381000" cy="381000"/>
        </a:xfrm>
        <a:prstGeom prst="ellips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457200</xdr:colOff>
      <xdr:row>31</xdr:row>
      <xdr:rowOff>47625</xdr:rowOff>
    </xdr:from>
    <xdr:to>
      <xdr:col>2</xdr:col>
      <xdr:colOff>533400</xdr:colOff>
      <xdr:row>32</xdr:row>
      <xdr:rowOff>85725</xdr:rowOff>
    </xdr:to>
    <xdr:sp>
      <xdr:nvSpPr>
        <xdr:cNvPr id="6" name="TextBox 6"/>
        <xdr:cNvSpPr txBox="1">
          <a:spLocks noChangeArrowheads="1"/>
        </xdr:cNvSpPr>
      </xdr:nvSpPr>
      <xdr:spPr>
        <a:xfrm>
          <a:off x="457200" y="5067300"/>
          <a:ext cx="12954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Catalyzed Propellant</a:t>
          </a:r>
        </a:p>
      </xdr:txBody>
    </xdr:sp>
    <xdr:clientData/>
  </xdr:twoCellAnchor>
  <xdr:twoCellAnchor>
    <xdr:from>
      <xdr:col>1</xdr:col>
      <xdr:colOff>581025</xdr:colOff>
      <xdr:row>32</xdr:row>
      <xdr:rowOff>104775</xdr:rowOff>
    </xdr:from>
    <xdr:to>
      <xdr:col>3</xdr:col>
      <xdr:colOff>142875</xdr:colOff>
      <xdr:row>37</xdr:row>
      <xdr:rowOff>95250</xdr:rowOff>
    </xdr:to>
    <xdr:sp>
      <xdr:nvSpPr>
        <xdr:cNvPr id="7" name="Line 7"/>
        <xdr:cNvSpPr>
          <a:spLocks/>
        </xdr:cNvSpPr>
      </xdr:nvSpPr>
      <xdr:spPr>
        <a:xfrm>
          <a:off x="1190625" y="5286375"/>
          <a:ext cx="781050"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0</xdr:rowOff>
    </xdr:from>
    <xdr:to>
      <xdr:col>4</xdr:col>
      <xdr:colOff>514350</xdr:colOff>
      <xdr:row>31</xdr:row>
      <xdr:rowOff>38100</xdr:rowOff>
    </xdr:to>
    <xdr:sp>
      <xdr:nvSpPr>
        <xdr:cNvPr id="8" name="TextBox 8"/>
        <xdr:cNvSpPr txBox="1">
          <a:spLocks noChangeArrowheads="1"/>
        </xdr:cNvSpPr>
      </xdr:nvSpPr>
      <xdr:spPr>
        <a:xfrm>
          <a:off x="2181225" y="4857750"/>
          <a:ext cx="7715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 Propellant</a:t>
          </a:r>
        </a:p>
      </xdr:txBody>
    </xdr:sp>
    <xdr:clientData/>
  </xdr:twoCellAnchor>
  <xdr:twoCellAnchor>
    <xdr:from>
      <xdr:col>3</xdr:col>
      <xdr:colOff>514350</xdr:colOff>
      <xdr:row>31</xdr:row>
      <xdr:rowOff>123825</xdr:rowOff>
    </xdr:from>
    <xdr:to>
      <xdr:col>4</xdr:col>
      <xdr:colOff>180975</xdr:colOff>
      <xdr:row>34</xdr:row>
      <xdr:rowOff>95250</xdr:rowOff>
    </xdr:to>
    <xdr:sp>
      <xdr:nvSpPr>
        <xdr:cNvPr id="9" name="Line 9"/>
        <xdr:cNvSpPr>
          <a:spLocks/>
        </xdr:cNvSpPr>
      </xdr:nvSpPr>
      <xdr:spPr>
        <a:xfrm flipH="1">
          <a:off x="2343150" y="5143500"/>
          <a:ext cx="276225" cy="457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361950</xdr:colOff>
      <xdr:row>30</xdr:row>
      <xdr:rowOff>28575</xdr:rowOff>
    </xdr:from>
    <xdr:to>
      <xdr:col>7</xdr:col>
      <xdr:colOff>114300</xdr:colOff>
      <xdr:row>31</xdr:row>
      <xdr:rowOff>85725</xdr:rowOff>
    </xdr:to>
    <xdr:sp>
      <xdr:nvSpPr>
        <xdr:cNvPr id="10" name="TextBox 10"/>
        <xdr:cNvSpPr txBox="1">
          <a:spLocks noChangeArrowheads="1"/>
        </xdr:cNvSpPr>
      </xdr:nvSpPr>
      <xdr:spPr>
        <a:xfrm>
          <a:off x="3409950" y="4886325"/>
          <a:ext cx="9715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Plain Propellant</a:t>
          </a:r>
        </a:p>
      </xdr:txBody>
    </xdr:sp>
    <xdr:clientData/>
  </xdr:twoCellAnchor>
  <xdr:twoCellAnchor>
    <xdr:from>
      <xdr:col>4</xdr:col>
      <xdr:colOff>552450</xdr:colOff>
      <xdr:row>31</xdr:row>
      <xdr:rowOff>95250</xdr:rowOff>
    </xdr:from>
    <xdr:to>
      <xdr:col>6</xdr:col>
      <xdr:colOff>219075</xdr:colOff>
      <xdr:row>35</xdr:row>
      <xdr:rowOff>123825</xdr:rowOff>
    </xdr:to>
    <xdr:sp>
      <xdr:nvSpPr>
        <xdr:cNvPr id="11" name="Line 11"/>
        <xdr:cNvSpPr>
          <a:spLocks/>
        </xdr:cNvSpPr>
      </xdr:nvSpPr>
      <xdr:spPr>
        <a:xfrm flipH="1">
          <a:off x="2990850" y="5114925"/>
          <a:ext cx="885825" cy="676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371475</xdr:colOff>
      <xdr:row>35</xdr:row>
      <xdr:rowOff>0</xdr:rowOff>
    </xdr:from>
    <xdr:to>
      <xdr:col>7</xdr:col>
      <xdr:colOff>581025</xdr:colOff>
      <xdr:row>36</xdr:row>
      <xdr:rowOff>57150</xdr:rowOff>
    </xdr:to>
    <xdr:sp>
      <xdr:nvSpPr>
        <xdr:cNvPr id="12" name="TextBox 12"/>
        <xdr:cNvSpPr txBox="1">
          <a:spLocks noChangeArrowheads="1"/>
        </xdr:cNvSpPr>
      </xdr:nvSpPr>
      <xdr:spPr>
        <a:xfrm>
          <a:off x="4029075" y="5667375"/>
          <a:ext cx="8191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Offset Core</a:t>
          </a:r>
        </a:p>
      </xdr:txBody>
    </xdr:sp>
    <xdr:clientData/>
  </xdr:twoCellAnchor>
  <xdr:twoCellAnchor>
    <xdr:from>
      <xdr:col>5</xdr:col>
      <xdr:colOff>171450</xdr:colOff>
      <xdr:row>35</xdr:row>
      <xdr:rowOff>114300</xdr:rowOff>
    </xdr:from>
    <xdr:to>
      <xdr:col>6</xdr:col>
      <xdr:colOff>371475</xdr:colOff>
      <xdr:row>37</xdr:row>
      <xdr:rowOff>95250</xdr:rowOff>
    </xdr:to>
    <xdr:sp>
      <xdr:nvSpPr>
        <xdr:cNvPr id="13" name="Line 13"/>
        <xdr:cNvSpPr>
          <a:spLocks/>
        </xdr:cNvSpPr>
      </xdr:nvSpPr>
      <xdr:spPr>
        <a:xfrm flipH="1">
          <a:off x="3219450" y="5781675"/>
          <a:ext cx="8096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98</v>
      </c>
      <c r="C1" t="s">
        <v>103</v>
      </c>
    </row>
    <row r="2" ht="12.75">
      <c r="C2" t="s">
        <v>99</v>
      </c>
    </row>
    <row r="3" ht="12.75">
      <c r="C3" t="s">
        <v>90</v>
      </c>
    </row>
    <row r="4" ht="12.75">
      <c r="C4" t="s">
        <v>92</v>
      </c>
    </row>
    <row r="5" ht="12.75">
      <c r="C5" t="s">
        <v>93</v>
      </c>
    </row>
    <row r="6" ht="12.75">
      <c r="C6" t="s">
        <v>86</v>
      </c>
    </row>
    <row r="8" spans="3:7" ht="12.75">
      <c r="C8" t="s">
        <v>8</v>
      </c>
      <c r="F8" t="s">
        <v>8</v>
      </c>
      <c r="G8" t="s">
        <v>8</v>
      </c>
    </row>
    <row r="9" spans="9:13" ht="12.75">
      <c r="I9" t="s">
        <v>51</v>
      </c>
      <c r="J9">
        <v>1</v>
      </c>
      <c r="K9">
        <v>2</v>
      </c>
      <c r="L9">
        <v>3</v>
      </c>
      <c r="M9">
        <v>4</v>
      </c>
    </row>
    <row r="10" spans="9:10" ht="12.75">
      <c r="I10" t="s">
        <v>15</v>
      </c>
      <c r="J10" s="5" t="s">
        <v>75</v>
      </c>
    </row>
    <row r="11" spans="9:13" ht="12.75">
      <c r="I11" t="s">
        <v>16</v>
      </c>
      <c r="J11" t="s">
        <v>80</v>
      </c>
      <c r="K11" t="s">
        <v>81</v>
      </c>
      <c r="M11" t="s">
        <v>82</v>
      </c>
    </row>
    <row r="12" spans="9:11" ht="12.75">
      <c r="I12" t="s">
        <v>17</v>
      </c>
      <c r="J12">
        <v>13</v>
      </c>
      <c r="K12" t="s">
        <v>76</v>
      </c>
    </row>
    <row r="13" spans="11:19" ht="12.75">
      <c r="K13" t="s">
        <v>8</v>
      </c>
      <c r="N13" t="s">
        <v>46</v>
      </c>
      <c r="P13" t="s">
        <v>64</v>
      </c>
      <c r="R13">
        <v>2.2</v>
      </c>
      <c r="S13" t="s">
        <v>47</v>
      </c>
    </row>
    <row r="14" spans="9:18" ht="12.75">
      <c r="I14" t="s">
        <v>20</v>
      </c>
      <c r="J14">
        <v>5.625</v>
      </c>
      <c r="N14" s="1">
        <f>SUM(J14:M14)</f>
        <v>5.625</v>
      </c>
      <c r="O14" t="s">
        <v>13</v>
      </c>
      <c r="P14" t="s">
        <v>8</v>
      </c>
      <c r="R14" t="s">
        <v>79</v>
      </c>
    </row>
    <row r="15" spans="9:16" ht="12.75">
      <c r="I15" t="s">
        <v>18</v>
      </c>
      <c r="J15">
        <v>1.15</v>
      </c>
      <c r="N15" s="1">
        <f>AVERAGE(J15:M15)</f>
        <v>1.15</v>
      </c>
      <c r="O15" t="s">
        <v>13</v>
      </c>
      <c r="P15" t="s">
        <v>8</v>
      </c>
    </row>
    <row r="16" spans="9:15" ht="12.75">
      <c r="I16" t="s">
        <v>19</v>
      </c>
      <c r="J16">
        <v>0.375</v>
      </c>
      <c r="N16" s="1">
        <f>AVERAGE(J16:M16)</f>
        <v>0.375</v>
      </c>
      <c r="O16" t="s">
        <v>58</v>
      </c>
    </row>
    <row r="17" spans="9:16" ht="12.75">
      <c r="I17" t="s">
        <v>55</v>
      </c>
      <c r="J17">
        <v>157.6</v>
      </c>
      <c r="N17" s="1">
        <f>SUM(J17:M17)</f>
        <v>157.6</v>
      </c>
      <c r="O17" t="s">
        <v>26</v>
      </c>
      <c r="P17" t="s">
        <v>8</v>
      </c>
    </row>
    <row r="18" spans="9:15" ht="12.75">
      <c r="I18" t="s">
        <v>40</v>
      </c>
      <c r="J18">
        <f>1.15-0.375</f>
        <v>0.7749999999999999</v>
      </c>
      <c r="N18" s="1">
        <f>AVERAGE(J18:L18)</f>
        <v>0.7749999999999999</v>
      </c>
      <c r="O18" t="s">
        <v>13</v>
      </c>
    </row>
    <row r="19" spans="9:15" ht="12.75">
      <c r="I19" t="s">
        <v>45</v>
      </c>
      <c r="J19">
        <f>(J17-(J14*R13))</f>
        <v>145.225</v>
      </c>
      <c r="K19">
        <f>K17-(R13*K14)</f>
        <v>0</v>
      </c>
      <c r="L19">
        <f>L17-(R13*L14)</f>
        <v>0</v>
      </c>
      <c r="M19">
        <f>M17-(R13*M14)</f>
        <v>0</v>
      </c>
      <c r="N19" s="1">
        <f>SUM(J19:M19)</f>
        <v>145.225</v>
      </c>
      <c r="O19" t="s">
        <v>26</v>
      </c>
    </row>
    <row r="21" spans="9:10" ht="12.75">
      <c r="I21" t="s">
        <v>11</v>
      </c>
      <c r="J21" t="s">
        <v>91</v>
      </c>
    </row>
    <row r="22" spans="9:11" ht="12.75">
      <c r="I22" t="s">
        <v>21</v>
      </c>
      <c r="J22" s="1">
        <v>0.224</v>
      </c>
      <c r="K22" t="s">
        <v>13</v>
      </c>
    </row>
    <row r="23" spans="9:11" ht="12.75">
      <c r="I23" t="s">
        <v>22</v>
      </c>
      <c r="J23">
        <v>0.224</v>
      </c>
      <c r="K23" t="s">
        <v>13</v>
      </c>
    </row>
    <row r="24" spans="9:11" ht="12.75">
      <c r="I24" t="s">
        <v>42</v>
      </c>
      <c r="J24" s="1">
        <f>J23-J22</f>
        <v>0</v>
      </c>
      <c r="K24" t="s">
        <v>13</v>
      </c>
    </row>
    <row r="26" spans="10:11" ht="12.75">
      <c r="J26" t="s">
        <v>23</v>
      </c>
      <c r="K26" t="s">
        <v>25</v>
      </c>
    </row>
    <row r="27" spans="9:14" ht="12.75">
      <c r="I27" t="s">
        <v>10</v>
      </c>
      <c r="J27">
        <v>215</v>
      </c>
      <c r="K27">
        <v>700</v>
      </c>
      <c r="L27" t="s">
        <v>56</v>
      </c>
      <c r="N27" t="s">
        <v>48</v>
      </c>
    </row>
    <row r="28" spans="9:15" ht="12.75">
      <c r="I28" t="s">
        <v>24</v>
      </c>
      <c r="J28">
        <v>215</v>
      </c>
      <c r="K28">
        <v>700</v>
      </c>
      <c r="N28" t="s">
        <v>36</v>
      </c>
      <c r="O28">
        <f>((J22/2)^2)*PI()</f>
        <v>0.03940813824663037</v>
      </c>
    </row>
    <row r="29" spans="9:15" ht="12.75">
      <c r="I29" t="s">
        <v>12</v>
      </c>
      <c r="J29">
        <v>215</v>
      </c>
      <c r="K29">
        <v>700</v>
      </c>
      <c r="L29" t="s">
        <v>8</v>
      </c>
      <c r="N29" t="s">
        <v>38</v>
      </c>
      <c r="O29">
        <f>C32/O28</f>
        <v>581.1925431153401</v>
      </c>
    </row>
    <row r="30" spans="9:14" ht="12.75">
      <c r="I30" t="s">
        <v>39</v>
      </c>
      <c r="J30">
        <f>(N18/C34)</f>
        <v>0.38271604938271603</v>
      </c>
      <c r="K30" t="s">
        <v>41</v>
      </c>
      <c r="N30" t="s">
        <v>49</v>
      </c>
    </row>
    <row r="31" ht="12.75">
      <c r="L31" t="s">
        <v>57</v>
      </c>
    </row>
    <row r="32" spans="1:9" ht="12.75">
      <c r="A32" t="s">
        <v>14</v>
      </c>
      <c r="C32" s="2">
        <f>MAX(Data!B10:B500)</f>
        <v>22.903716087000003</v>
      </c>
      <c r="D32" t="s">
        <v>33</v>
      </c>
      <c r="E32" t="s">
        <v>8</v>
      </c>
      <c r="G32" t="s">
        <v>8</v>
      </c>
      <c r="I32" t="s">
        <v>77</v>
      </c>
    </row>
    <row r="33" spans="1:7" ht="12.75">
      <c r="A33" t="s">
        <v>2</v>
      </c>
      <c r="C33" s="2">
        <f>AVERAGE(Data!B31:B517)</f>
        <v>15.645014691399803</v>
      </c>
      <c r="D33" t="s">
        <v>30</v>
      </c>
      <c r="F33" t="s">
        <v>8</v>
      </c>
      <c r="G33" t="s">
        <v>8</v>
      </c>
    </row>
    <row r="34" spans="1:4" ht="12.75">
      <c r="A34" t="s">
        <v>0</v>
      </c>
      <c r="C34" s="2">
        <f>(517-31)/240</f>
        <v>2.025</v>
      </c>
      <c r="D34" t="s">
        <v>34</v>
      </c>
    </row>
    <row r="35" spans="1:6" ht="12.75">
      <c r="A35" t="s">
        <v>3</v>
      </c>
      <c r="C35" s="2">
        <f>((SUM(Data!B31:B517))/240)</f>
        <v>31.746342311298765</v>
      </c>
      <c r="D35" t="s">
        <v>4</v>
      </c>
      <c r="F35" t="s">
        <v>8</v>
      </c>
    </row>
    <row r="36" spans="3:9" ht="12.75">
      <c r="C36" s="2">
        <f>C35*4.448</f>
        <v>141.20773060065693</v>
      </c>
      <c r="D36" t="s">
        <v>5</v>
      </c>
      <c r="H36" t="s">
        <v>78</v>
      </c>
      <c r="I36" s="3"/>
    </row>
    <row r="37" spans="1:8" ht="12.75">
      <c r="A37" t="s">
        <v>6</v>
      </c>
      <c r="C37" s="1">
        <f>N19/1000</f>
        <v>0.145225</v>
      </c>
      <c r="D37" t="s">
        <v>54</v>
      </c>
      <c r="H37" t="s">
        <v>84</v>
      </c>
    </row>
    <row r="38" spans="1:8" ht="12.75">
      <c r="A38" t="s">
        <v>8</v>
      </c>
      <c r="C38" s="3">
        <f>C37/453.54*1000</f>
        <v>0.320203289676765</v>
      </c>
      <c r="D38" t="s">
        <v>9</v>
      </c>
      <c r="H38" t="s">
        <v>83</v>
      </c>
    </row>
    <row r="39" spans="1:8" ht="12.75">
      <c r="A39" t="s">
        <v>7</v>
      </c>
      <c r="C39" s="2">
        <f>(C36/C37)/9.8</f>
        <v>99.21812430440936</v>
      </c>
      <c r="D39" t="s">
        <v>1</v>
      </c>
      <c r="H39" t="s">
        <v>97</v>
      </c>
    </row>
    <row r="40" spans="8:12" ht="12.75">
      <c r="H40" t="s">
        <v>50</v>
      </c>
      <c r="I40" t="s">
        <v>27</v>
      </c>
      <c r="J40" t="s">
        <v>28</v>
      </c>
      <c r="K40" t="s">
        <v>29</v>
      </c>
      <c r="L40" t="s">
        <v>44</v>
      </c>
    </row>
    <row r="41" spans="1:9" ht="12.75">
      <c r="A41" s="4"/>
      <c r="H41">
        <v>0</v>
      </c>
      <c r="I41" s="3">
        <v>-0.048</v>
      </c>
    </row>
    <row r="42" spans="8:12" ht="12.75">
      <c r="H42">
        <v>3.15</v>
      </c>
      <c r="I42" s="3">
        <v>0.143</v>
      </c>
      <c r="J42">
        <f aca="true" t="shared" si="0" ref="J42:J48">(I42)/H42</f>
        <v>0.045396825396825394</v>
      </c>
      <c r="K42">
        <f aca="true" t="shared" si="1" ref="K42:K51">1/J42</f>
        <v>22.02797202797203</v>
      </c>
      <c r="L42">
        <f>1/((I42-I41)/H42)</f>
        <v>16.49214659685864</v>
      </c>
    </row>
    <row r="43" spans="8:12" ht="12.75">
      <c r="H43">
        <v>13.15</v>
      </c>
      <c r="I43" s="3">
        <v>0.732</v>
      </c>
      <c r="J43">
        <f t="shared" si="0"/>
        <v>0.05566539923954372</v>
      </c>
      <c r="K43">
        <f t="shared" si="1"/>
        <v>17.96448087431694</v>
      </c>
      <c r="L43">
        <f>1/((I43-I41)/H43)</f>
        <v>16.858974358974358</v>
      </c>
    </row>
    <row r="44" spans="1:12" ht="12.75">
      <c r="A44" t="s">
        <v>32</v>
      </c>
      <c r="H44">
        <v>23.15</v>
      </c>
      <c r="I44" s="3">
        <v>1.326</v>
      </c>
      <c r="J44">
        <f t="shared" si="0"/>
        <v>0.05727861771058316</v>
      </c>
      <c r="K44">
        <f t="shared" si="1"/>
        <v>17.458521870286575</v>
      </c>
      <c r="L44">
        <f>1/((I44-I41)/H44)</f>
        <v>16.84861717612809</v>
      </c>
    </row>
    <row r="45" spans="1:12" ht="12.75">
      <c r="A45" t="s">
        <v>35</v>
      </c>
      <c r="H45">
        <v>33.15</v>
      </c>
      <c r="I45" s="3">
        <v>1.931</v>
      </c>
      <c r="J45">
        <f t="shared" si="0"/>
        <v>0.05825037707390649</v>
      </c>
      <c r="K45">
        <f t="shared" si="1"/>
        <v>17.167270844122214</v>
      </c>
      <c r="L45">
        <f>1/((I45-I41)/H45)</f>
        <v>16.75088428499242</v>
      </c>
    </row>
    <row r="46" spans="8:12" ht="12.75">
      <c r="H46">
        <v>43.15</v>
      </c>
      <c r="I46" s="3">
        <v>2.551</v>
      </c>
      <c r="J46">
        <f t="shared" si="0"/>
        <v>0.05911935110081113</v>
      </c>
      <c r="K46">
        <f t="shared" si="1"/>
        <v>16.914935319482552</v>
      </c>
      <c r="L46">
        <f>1/((I46-I41)/H46)</f>
        <v>16.602539438245476</v>
      </c>
    </row>
    <row r="47" spans="1:12" ht="12.75">
      <c r="A47" t="s">
        <v>8</v>
      </c>
      <c r="G47" t="s">
        <v>8</v>
      </c>
      <c r="H47">
        <v>53.15</v>
      </c>
      <c r="I47" s="3">
        <v>3.17</v>
      </c>
      <c r="J47">
        <f t="shared" si="0"/>
        <v>0.05964252116650988</v>
      </c>
      <c r="K47">
        <f t="shared" si="1"/>
        <v>16.766561514195583</v>
      </c>
      <c r="L47">
        <f>1/((I47-I41)/H47)</f>
        <v>16.51646985705407</v>
      </c>
    </row>
    <row r="48" spans="8:12" ht="12.75">
      <c r="H48">
        <v>63.15</v>
      </c>
      <c r="I48" s="3">
        <v>3.657</v>
      </c>
      <c r="J48">
        <f t="shared" si="0"/>
        <v>0.05790973871733967</v>
      </c>
      <c r="K48">
        <f t="shared" si="1"/>
        <v>17.26825266611977</v>
      </c>
      <c r="L48">
        <f>1/((I48-I41)/H48)</f>
        <v>17.044534412955464</v>
      </c>
    </row>
    <row r="49" spans="8:12" ht="12.75">
      <c r="H49">
        <v>73.15</v>
      </c>
      <c r="I49" s="3">
        <v>4.163</v>
      </c>
      <c r="J49">
        <f>(I49)/H49</f>
        <v>0.05691045796308954</v>
      </c>
      <c r="K49">
        <f t="shared" si="1"/>
        <v>17.57146288734086</v>
      </c>
      <c r="L49">
        <f>1/((I49-I41)/H49)</f>
        <v>17.37117074329138</v>
      </c>
    </row>
    <row r="50" spans="1:12" ht="12.75">
      <c r="A50" t="s">
        <v>87</v>
      </c>
      <c r="H50">
        <v>83.15</v>
      </c>
      <c r="I50" s="3">
        <v>4.569</v>
      </c>
      <c r="J50">
        <f>(I50)/H50</f>
        <v>0.054948887552615754</v>
      </c>
      <c r="K50">
        <f t="shared" si="1"/>
        <v>18.1987305756183</v>
      </c>
      <c r="L50">
        <f>1/((I50-I41)/H50)</f>
        <v>18.009529997834093</v>
      </c>
    </row>
    <row r="51" spans="1:12" ht="12.75">
      <c r="A51" t="s">
        <v>59</v>
      </c>
      <c r="B51">
        <v>3.603</v>
      </c>
      <c r="C51" t="s">
        <v>62</v>
      </c>
      <c r="D51">
        <f>B52-B51</f>
        <v>0.4670000000000001</v>
      </c>
      <c r="E51" t="s">
        <v>63</v>
      </c>
      <c r="H51">
        <v>93.15</v>
      </c>
      <c r="I51" s="3">
        <v>5.493</v>
      </c>
      <c r="J51">
        <f>(I51)/H51</f>
        <v>0.05896940418679549</v>
      </c>
      <c r="K51">
        <f t="shared" si="1"/>
        <v>16.95794647733479</v>
      </c>
      <c r="L51">
        <f>1/((I51-I41)/H51)</f>
        <v>16.81104493773687</v>
      </c>
    </row>
    <row r="52" spans="1:12" ht="12.75">
      <c r="A52" t="s">
        <v>60</v>
      </c>
      <c r="B52">
        <v>4.07</v>
      </c>
      <c r="H52" t="s">
        <v>74</v>
      </c>
      <c r="I52" t="s">
        <v>8</v>
      </c>
      <c r="J52">
        <f>AVERAGE(J44:J50)</f>
        <v>0.0577228501835508</v>
      </c>
      <c r="K52">
        <f>AVERAGE(K44:K51)</f>
        <v>17.28796026931258</v>
      </c>
      <c r="L52">
        <f>AVERAGE(L43:L51)</f>
        <v>16.979307245245803</v>
      </c>
    </row>
    <row r="53" spans="1:8" ht="12.75">
      <c r="A53" t="s">
        <v>88</v>
      </c>
      <c r="B53">
        <v>4.07</v>
      </c>
      <c r="C53" t="s">
        <v>89</v>
      </c>
      <c r="D53">
        <f>B53-B52</f>
        <v>0</v>
      </c>
      <c r="E53" t="s">
        <v>101</v>
      </c>
      <c r="H53" t="s">
        <v>85</v>
      </c>
    </row>
    <row r="54" spans="1:5" ht="12.75">
      <c r="A54" t="s">
        <v>61</v>
      </c>
      <c r="B54">
        <v>6.206</v>
      </c>
      <c r="C54" t="s">
        <v>0</v>
      </c>
      <c r="D54">
        <f>B54-B52</f>
        <v>2.136</v>
      </c>
      <c r="E54" t="s">
        <v>63</v>
      </c>
    </row>
    <row r="55" ht="12.75">
      <c r="A55" t="s">
        <v>102</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21"/>
  <sheetViews>
    <sheetView workbookViewId="0" topLeftCell="A1">
      <selection activeCell="A1" sqref="A1"/>
    </sheetView>
  </sheetViews>
  <sheetFormatPr defaultColWidth="9.140625" defaultRowHeight="12.75"/>
  <cols>
    <col min="2" max="2" width="11.140625" style="0" bestFit="1" customWidth="1"/>
  </cols>
  <sheetData>
    <row r="1" ht="12.75">
      <c r="A1" t="s">
        <v>94</v>
      </c>
    </row>
    <row r="2" ht="12.75">
      <c r="A2" t="s">
        <v>95</v>
      </c>
    </row>
    <row r="9" spans="1:5" ht="12.75">
      <c r="A9" t="s">
        <v>27</v>
      </c>
      <c r="B9" t="s">
        <v>31</v>
      </c>
      <c r="D9" t="s">
        <v>37</v>
      </c>
      <c r="E9" t="s">
        <v>43</v>
      </c>
    </row>
    <row r="10" spans="1:5" ht="12.75">
      <c r="A10" s="6">
        <v>-0.0012207</v>
      </c>
      <c r="B10" s="1">
        <f>(A10*16.97931)+0.0207</f>
        <v>-2.6643717000000844E-05</v>
      </c>
      <c r="D10" s="2">
        <f>MAX(B10:B384)</f>
        <v>22.903716087000003</v>
      </c>
      <c r="E10">
        <f>D10/10</f>
        <v>2.2903716087</v>
      </c>
    </row>
    <row r="11" spans="1:2" ht="12.75">
      <c r="A11" s="6">
        <v>-0.0024414</v>
      </c>
      <c r="B11" s="1">
        <f aca="true" t="shared" si="0" ref="B11:B74">(A11*16.97931)+0.0207</f>
        <v>-0.020753287434</v>
      </c>
    </row>
    <row r="12" spans="1:2" ht="12.75">
      <c r="A12" s="6">
        <v>-0.0024414</v>
      </c>
      <c r="B12" s="1">
        <f t="shared" si="0"/>
        <v>-0.020753287434</v>
      </c>
    </row>
    <row r="13" spans="1:4" ht="12.75">
      <c r="A13" s="6">
        <v>-0.0024414</v>
      </c>
      <c r="B13" s="1">
        <f t="shared" si="0"/>
        <v>-0.020753287434</v>
      </c>
      <c r="D13" t="s">
        <v>8</v>
      </c>
    </row>
    <row r="14" spans="1:4" ht="12.75">
      <c r="A14" s="6">
        <v>-0.0012207</v>
      </c>
      <c r="B14" s="1">
        <f t="shared" si="0"/>
        <v>-2.6643717000000844E-05</v>
      </c>
      <c r="D14" t="s">
        <v>8</v>
      </c>
    </row>
    <row r="15" spans="1:4" ht="12.75">
      <c r="A15" s="6">
        <v>-0.0024414</v>
      </c>
      <c r="B15" s="1">
        <f t="shared" si="0"/>
        <v>-0.020753287434</v>
      </c>
      <c r="D15" t="s">
        <v>8</v>
      </c>
    </row>
    <row r="16" spans="1:2" ht="12.75">
      <c r="A16" s="6">
        <v>-0.0024414</v>
      </c>
      <c r="B16" s="1">
        <f t="shared" si="0"/>
        <v>-0.020753287434</v>
      </c>
    </row>
    <row r="17" spans="1:2" ht="12.75">
      <c r="A17" s="6">
        <v>-0.0012207</v>
      </c>
      <c r="B17" s="1">
        <f t="shared" si="0"/>
        <v>-2.6643717000000844E-05</v>
      </c>
    </row>
    <row r="18" spans="1:2" ht="12.75">
      <c r="A18" s="6">
        <v>-0.0012207</v>
      </c>
      <c r="B18" s="1">
        <f t="shared" si="0"/>
        <v>-2.6643717000000844E-05</v>
      </c>
    </row>
    <row r="19" spans="1:2" ht="12.75">
      <c r="A19" s="6">
        <v>-0.0012207</v>
      </c>
      <c r="B19" s="1">
        <f t="shared" si="0"/>
        <v>-2.6643717000000844E-05</v>
      </c>
    </row>
    <row r="20" spans="1:2" ht="12.75">
      <c r="A20" s="6">
        <v>0</v>
      </c>
      <c r="B20" s="1">
        <f t="shared" si="0"/>
        <v>0.0207</v>
      </c>
    </row>
    <row r="21" spans="1:2" ht="12.75">
      <c r="A21" s="6">
        <v>0</v>
      </c>
      <c r="B21" s="1">
        <f t="shared" si="0"/>
        <v>0.0207</v>
      </c>
    </row>
    <row r="22" spans="1:2" ht="12.75">
      <c r="A22" s="6">
        <v>0.0024414</v>
      </c>
      <c r="B22" s="1">
        <f t="shared" si="0"/>
        <v>0.062153287434000004</v>
      </c>
    </row>
    <row r="23" spans="1:2" ht="12.75">
      <c r="A23" s="6">
        <v>0.0048828</v>
      </c>
      <c r="B23" s="1">
        <f t="shared" si="0"/>
        <v>0.103606574868</v>
      </c>
    </row>
    <row r="24" spans="1:2" ht="12.75">
      <c r="A24" s="6">
        <v>0.012207</v>
      </c>
      <c r="B24" s="1">
        <f t="shared" si="0"/>
        <v>0.22796643717000004</v>
      </c>
    </row>
    <row r="25" spans="1:2" ht="12.75">
      <c r="A25" s="6">
        <v>0.025635</v>
      </c>
      <c r="B25" s="1">
        <f t="shared" si="0"/>
        <v>0.4559646118500001</v>
      </c>
    </row>
    <row r="26" spans="1:2" ht="12.75">
      <c r="A26" s="6">
        <v>0.098877</v>
      </c>
      <c r="B26" s="1">
        <f t="shared" si="0"/>
        <v>1.6995632348700003</v>
      </c>
    </row>
    <row r="27" spans="1:2" ht="12.75">
      <c r="A27" s="6">
        <v>0</v>
      </c>
      <c r="B27" s="1">
        <f t="shared" si="0"/>
        <v>0.0207</v>
      </c>
    </row>
    <row r="28" spans="1:2" ht="12.75">
      <c r="A28" s="6">
        <v>0.085449</v>
      </c>
      <c r="B28" s="1">
        <f t="shared" si="0"/>
        <v>1.47156506019</v>
      </c>
    </row>
    <row r="29" spans="1:2" ht="12.75">
      <c r="A29" s="6">
        <v>0.079346</v>
      </c>
      <c r="B29" s="1">
        <f t="shared" si="0"/>
        <v>1.36794033126</v>
      </c>
    </row>
    <row r="30" spans="1:2" ht="12.75">
      <c r="A30" s="6">
        <v>0.11597</v>
      </c>
      <c r="B30" s="1">
        <f t="shared" si="0"/>
        <v>1.9897905807000003</v>
      </c>
    </row>
    <row r="31" spans="1:3" ht="12.75">
      <c r="A31" s="6">
        <v>0.15991</v>
      </c>
      <c r="B31" s="1">
        <f t="shared" si="0"/>
        <v>2.7358614621000004</v>
      </c>
      <c r="C31" t="s">
        <v>52</v>
      </c>
    </row>
    <row r="32" spans="1:2" ht="12.75">
      <c r="A32" s="6">
        <v>0.271</v>
      </c>
      <c r="B32" s="1">
        <f t="shared" si="0"/>
        <v>4.62209301</v>
      </c>
    </row>
    <row r="33" spans="1:2" ht="12.75">
      <c r="A33" s="6">
        <v>0.32227</v>
      </c>
      <c r="B33" s="1">
        <f t="shared" si="0"/>
        <v>5.492622233700001</v>
      </c>
    </row>
    <row r="34" spans="1:2" ht="12.75">
      <c r="A34" s="6">
        <v>0.39307</v>
      </c>
      <c r="B34" s="1">
        <f t="shared" si="0"/>
        <v>6.6947573817</v>
      </c>
    </row>
    <row r="35" spans="1:2" ht="12.75">
      <c r="A35" s="6">
        <v>0.45288</v>
      </c>
      <c r="B35" s="1">
        <f t="shared" si="0"/>
        <v>7.7102899128</v>
      </c>
    </row>
    <row r="36" spans="1:2" ht="12.75">
      <c r="A36" s="6">
        <v>0.50781</v>
      </c>
      <c r="B36" s="1">
        <f t="shared" si="0"/>
        <v>8.6429634111</v>
      </c>
    </row>
    <row r="37" spans="1:2" ht="12.75">
      <c r="A37" s="6">
        <v>0.55786</v>
      </c>
      <c r="B37" s="1">
        <f t="shared" si="0"/>
        <v>9.492777876600002</v>
      </c>
    </row>
    <row r="38" spans="1:2" ht="12.75">
      <c r="A38" s="6">
        <v>0.65918</v>
      </c>
      <c r="B38" s="1">
        <f t="shared" si="0"/>
        <v>11.2131215658</v>
      </c>
    </row>
    <row r="39" spans="1:2" ht="12.75">
      <c r="A39" s="6">
        <v>0.65918</v>
      </c>
      <c r="B39" s="1">
        <f t="shared" si="0"/>
        <v>11.2131215658</v>
      </c>
    </row>
    <row r="40" spans="1:2" ht="12.75">
      <c r="A40" s="6">
        <v>0.68115</v>
      </c>
      <c r="B40" s="1">
        <f t="shared" si="0"/>
        <v>11.5861570065</v>
      </c>
    </row>
    <row r="41" spans="1:2" ht="12.75">
      <c r="A41" s="6">
        <v>0.70313</v>
      </c>
      <c r="B41" s="1">
        <f t="shared" si="0"/>
        <v>11.9593622403</v>
      </c>
    </row>
    <row r="42" spans="1:2" ht="12.75">
      <c r="A42" s="6">
        <v>0.75562</v>
      </c>
      <c r="B42" s="1">
        <f t="shared" si="0"/>
        <v>12.8506062222</v>
      </c>
    </row>
    <row r="43" spans="1:2" ht="12.75">
      <c r="A43" s="6">
        <v>0.77881</v>
      </c>
      <c r="B43" s="1">
        <f t="shared" si="0"/>
        <v>13.2443564211</v>
      </c>
    </row>
    <row r="44" spans="1:2" ht="12.75">
      <c r="A44" s="6">
        <v>0.79346</v>
      </c>
      <c r="B44" s="1">
        <f t="shared" si="0"/>
        <v>13.493103312600002</v>
      </c>
    </row>
    <row r="45" spans="1:2" ht="12.75">
      <c r="A45" s="6">
        <v>0.81543</v>
      </c>
      <c r="B45" s="1">
        <f t="shared" si="0"/>
        <v>13.866138753300001</v>
      </c>
    </row>
    <row r="46" spans="1:2" ht="12.75">
      <c r="A46" s="6">
        <v>0.82397</v>
      </c>
      <c r="B46" s="1">
        <f t="shared" si="0"/>
        <v>14.011142060700001</v>
      </c>
    </row>
    <row r="47" spans="1:2" ht="12.75">
      <c r="A47" s="6">
        <v>0.84351</v>
      </c>
      <c r="B47" s="1">
        <f t="shared" si="0"/>
        <v>14.3429177781</v>
      </c>
    </row>
    <row r="48" spans="1:2" ht="12.75">
      <c r="A48" s="6">
        <v>0.8728</v>
      </c>
      <c r="B48" s="1">
        <f t="shared" si="0"/>
        <v>14.840241768000002</v>
      </c>
    </row>
    <row r="49" spans="1:2" ht="12.75">
      <c r="A49" s="6">
        <v>0.87769</v>
      </c>
      <c r="B49" s="1">
        <f t="shared" si="0"/>
        <v>14.9232705939</v>
      </c>
    </row>
    <row r="50" spans="1:2" ht="12.75">
      <c r="A50" s="6">
        <v>0.87646</v>
      </c>
      <c r="B50" s="1">
        <f t="shared" si="0"/>
        <v>14.902386042600002</v>
      </c>
    </row>
    <row r="51" spans="1:2" ht="12.75">
      <c r="A51" s="6">
        <v>0.88257</v>
      </c>
      <c r="B51" s="1">
        <f t="shared" si="0"/>
        <v>15.0061296267</v>
      </c>
    </row>
    <row r="52" spans="1:2" ht="12.75">
      <c r="A52" s="6">
        <v>0.89111</v>
      </c>
      <c r="B52" s="1">
        <f t="shared" si="0"/>
        <v>15.1511329341</v>
      </c>
    </row>
    <row r="53" spans="1:2" ht="12.75">
      <c r="A53" s="6">
        <v>0.89844</v>
      </c>
      <c r="B53" s="1">
        <f t="shared" si="0"/>
        <v>15.275591276400002</v>
      </c>
    </row>
    <row r="54" spans="1:2" ht="12.75">
      <c r="A54" s="6">
        <v>0.90698</v>
      </c>
      <c r="B54" s="1">
        <f t="shared" si="0"/>
        <v>15.420594583800002</v>
      </c>
    </row>
    <row r="55" spans="1:2" ht="12.75">
      <c r="A55" s="6">
        <v>0.90454</v>
      </c>
      <c r="B55" s="1">
        <f t="shared" si="0"/>
        <v>15.3791650674</v>
      </c>
    </row>
    <row r="56" spans="1:2" ht="12.75">
      <c r="A56" s="6">
        <v>0.90576</v>
      </c>
      <c r="B56" s="1">
        <f t="shared" si="0"/>
        <v>15.399879825600001</v>
      </c>
    </row>
    <row r="57" spans="1:2" ht="12.75">
      <c r="A57" s="6">
        <v>0.92407</v>
      </c>
      <c r="B57" s="1">
        <f t="shared" si="0"/>
        <v>15.7107709917</v>
      </c>
    </row>
    <row r="58" spans="1:2" ht="12.75">
      <c r="A58" s="6">
        <v>0.93262</v>
      </c>
      <c r="B58" s="1">
        <f t="shared" si="0"/>
        <v>15.855944092200001</v>
      </c>
    </row>
    <row r="59" spans="1:2" ht="12.75">
      <c r="A59" s="6">
        <v>0.94482</v>
      </c>
      <c r="B59" s="1">
        <f t="shared" si="0"/>
        <v>16.063091674200003</v>
      </c>
    </row>
    <row r="60" spans="1:2" ht="12.75">
      <c r="A60" s="6">
        <v>0.95215</v>
      </c>
      <c r="B60" s="1">
        <f t="shared" si="0"/>
        <v>16.187550016500005</v>
      </c>
    </row>
    <row r="61" spans="1:2" ht="12.75">
      <c r="A61" s="6">
        <v>0.95337</v>
      </c>
      <c r="B61" s="1">
        <f t="shared" si="0"/>
        <v>16.208264774700005</v>
      </c>
    </row>
    <row r="62" spans="1:2" ht="12.75">
      <c r="A62" s="6">
        <v>0.95825</v>
      </c>
      <c r="B62" s="1">
        <f t="shared" si="0"/>
        <v>16.291123807500004</v>
      </c>
    </row>
    <row r="63" spans="1:2" ht="12.75">
      <c r="A63" s="6">
        <v>0.95703</v>
      </c>
      <c r="B63" s="1">
        <f t="shared" si="0"/>
        <v>16.270409049300003</v>
      </c>
    </row>
    <row r="64" spans="1:2" ht="12.75">
      <c r="A64" s="6">
        <v>0.96313</v>
      </c>
      <c r="B64" s="1">
        <f t="shared" si="0"/>
        <v>16.373982840300005</v>
      </c>
    </row>
    <row r="65" spans="1:2" ht="12.75">
      <c r="A65" s="6">
        <v>0.96436</v>
      </c>
      <c r="B65" s="1">
        <f t="shared" si="0"/>
        <v>16.394867391600002</v>
      </c>
    </row>
    <row r="66" spans="1:2" ht="12.75">
      <c r="A66" s="6">
        <v>0.96558</v>
      </c>
      <c r="B66" s="1">
        <f t="shared" si="0"/>
        <v>16.415582149800002</v>
      </c>
    </row>
    <row r="67" spans="1:2" ht="12.75">
      <c r="A67" s="6">
        <v>0.96924</v>
      </c>
      <c r="B67" s="1">
        <f t="shared" si="0"/>
        <v>16.477726424400004</v>
      </c>
    </row>
    <row r="68" spans="1:2" ht="12.75">
      <c r="A68" s="6">
        <v>0.97168</v>
      </c>
      <c r="B68" s="1">
        <f t="shared" si="0"/>
        <v>16.519155940800005</v>
      </c>
    </row>
    <row r="69" spans="1:2" ht="12.75">
      <c r="A69" s="6">
        <v>0.97778</v>
      </c>
      <c r="B69" s="1">
        <f t="shared" si="0"/>
        <v>16.622729731800003</v>
      </c>
    </row>
    <row r="70" spans="1:2" ht="12.75">
      <c r="A70" s="6">
        <v>0.98755</v>
      </c>
      <c r="B70" s="1">
        <f t="shared" si="0"/>
        <v>16.788617590500003</v>
      </c>
    </row>
    <row r="71" spans="1:2" ht="12.75">
      <c r="A71" s="6">
        <v>0.98877</v>
      </c>
      <c r="B71" s="1">
        <f t="shared" si="0"/>
        <v>16.809332348700003</v>
      </c>
    </row>
    <row r="72" spans="1:2" ht="12.75">
      <c r="A72" s="6">
        <v>0.99365</v>
      </c>
      <c r="B72" s="1">
        <f t="shared" si="0"/>
        <v>16.892191381500005</v>
      </c>
    </row>
    <row r="73" spans="1:2" ht="12.75">
      <c r="A73" s="6">
        <v>1.001</v>
      </c>
      <c r="B73" s="1">
        <f t="shared" si="0"/>
        <v>17.01698931</v>
      </c>
    </row>
    <row r="74" spans="1:2" ht="12.75">
      <c r="A74" s="6">
        <v>1.0022</v>
      </c>
      <c r="B74" s="1">
        <f t="shared" si="0"/>
        <v>17.037364482000005</v>
      </c>
    </row>
    <row r="75" spans="1:2" ht="12.75">
      <c r="A75" s="6">
        <v>1.0034</v>
      </c>
      <c r="B75" s="1">
        <f aca="true" t="shared" si="1" ref="B75:B138">(A75*16.97931)+0.0207</f>
        <v>17.057739654000006</v>
      </c>
    </row>
    <row r="76" spans="1:2" ht="12.75">
      <c r="A76" s="6">
        <v>1.0046</v>
      </c>
      <c r="B76" s="1">
        <f t="shared" si="1"/>
        <v>17.078114826000004</v>
      </c>
    </row>
    <row r="77" spans="1:2" ht="12.75">
      <c r="A77" s="6">
        <v>1.0083</v>
      </c>
      <c r="B77" s="1">
        <f t="shared" si="1"/>
        <v>17.140938273000003</v>
      </c>
    </row>
    <row r="78" spans="1:2" ht="12.75">
      <c r="A78" s="6">
        <v>1.0095</v>
      </c>
      <c r="B78" s="1">
        <f t="shared" si="1"/>
        <v>17.161313445000005</v>
      </c>
    </row>
    <row r="79" spans="1:2" ht="12.75">
      <c r="A79" s="6">
        <v>1.012</v>
      </c>
      <c r="B79" s="1">
        <f t="shared" si="1"/>
        <v>17.203761720000003</v>
      </c>
    </row>
    <row r="80" spans="1:2" ht="12.75">
      <c r="A80" s="6">
        <v>1.0132</v>
      </c>
      <c r="B80" s="1">
        <f t="shared" si="1"/>
        <v>17.224136892000004</v>
      </c>
    </row>
    <row r="81" spans="1:2" ht="12.75">
      <c r="A81" s="6">
        <v>1.0168</v>
      </c>
      <c r="B81" s="1">
        <f t="shared" si="1"/>
        <v>17.285262408</v>
      </c>
    </row>
    <row r="82" spans="1:2" ht="12.75">
      <c r="A82" s="6">
        <v>1.0156</v>
      </c>
      <c r="B82" s="1">
        <f t="shared" si="1"/>
        <v>17.264887236000003</v>
      </c>
    </row>
    <row r="83" spans="1:2" ht="12.75">
      <c r="A83" s="6">
        <v>1.0217</v>
      </c>
      <c r="B83" s="1">
        <f t="shared" si="1"/>
        <v>17.368461027000006</v>
      </c>
    </row>
    <row r="84" spans="1:2" ht="12.75">
      <c r="A84" s="6">
        <v>1.0339</v>
      </c>
      <c r="B84" s="1">
        <f t="shared" si="1"/>
        <v>17.575608609000003</v>
      </c>
    </row>
    <row r="85" spans="1:2" ht="12.75">
      <c r="A85" s="6">
        <v>1.0339</v>
      </c>
      <c r="B85" s="1">
        <f t="shared" si="1"/>
        <v>17.575608609000003</v>
      </c>
    </row>
    <row r="86" spans="1:2" ht="12.75">
      <c r="A86" s="6">
        <v>1.0327</v>
      </c>
      <c r="B86" s="1">
        <f t="shared" si="1"/>
        <v>17.555233437000002</v>
      </c>
    </row>
    <row r="87" spans="1:2" ht="12.75">
      <c r="A87" s="6">
        <v>1.0388</v>
      </c>
      <c r="B87" s="1">
        <f t="shared" si="1"/>
        <v>17.658807228</v>
      </c>
    </row>
    <row r="88" spans="1:2" ht="12.75">
      <c r="A88" s="6">
        <v>1.0388</v>
      </c>
      <c r="B88" s="1">
        <f t="shared" si="1"/>
        <v>17.658807228</v>
      </c>
    </row>
    <row r="89" spans="1:2" ht="12.75">
      <c r="A89" s="6">
        <v>1.0364</v>
      </c>
      <c r="B89" s="1">
        <f t="shared" si="1"/>
        <v>17.618056884</v>
      </c>
    </row>
    <row r="90" spans="1:2" ht="12.75">
      <c r="A90" s="6">
        <v>1.0425</v>
      </c>
      <c r="B90" s="1">
        <f t="shared" si="1"/>
        <v>17.721630675000004</v>
      </c>
    </row>
    <row r="91" spans="1:2" ht="12.75">
      <c r="A91" s="6">
        <v>1.0461</v>
      </c>
      <c r="B91" s="1">
        <f t="shared" si="1"/>
        <v>17.782756191000004</v>
      </c>
    </row>
    <row r="92" spans="1:2" ht="12.75">
      <c r="A92" s="6">
        <v>1.0449</v>
      </c>
      <c r="B92" s="1">
        <f t="shared" si="1"/>
        <v>17.762381019000003</v>
      </c>
    </row>
    <row r="93" spans="1:2" ht="12.75">
      <c r="A93" s="6">
        <v>1.0498</v>
      </c>
      <c r="B93" s="1">
        <f t="shared" si="1"/>
        <v>17.845579638000004</v>
      </c>
    </row>
    <row r="94" spans="1:2" ht="12.75">
      <c r="A94" s="6">
        <v>1.051</v>
      </c>
      <c r="B94" s="1">
        <f t="shared" si="1"/>
        <v>17.86595481</v>
      </c>
    </row>
    <row r="95" spans="1:2" ht="12.75">
      <c r="A95" s="6">
        <v>1.0498</v>
      </c>
      <c r="B95" s="1">
        <f t="shared" si="1"/>
        <v>17.845579638000004</v>
      </c>
    </row>
    <row r="96" spans="1:2" ht="12.75">
      <c r="A96" s="6">
        <v>1.0486</v>
      </c>
      <c r="B96" s="1">
        <f t="shared" si="1"/>
        <v>17.825204466000002</v>
      </c>
    </row>
    <row r="97" spans="1:2" ht="12.75">
      <c r="A97" s="6">
        <v>1.051</v>
      </c>
      <c r="B97" s="1">
        <f t="shared" si="1"/>
        <v>17.86595481</v>
      </c>
    </row>
    <row r="98" spans="1:2" ht="12.75">
      <c r="A98" s="6">
        <v>1.0535</v>
      </c>
      <c r="B98" s="1">
        <f t="shared" si="1"/>
        <v>17.908403085000003</v>
      </c>
    </row>
    <row r="99" spans="1:3" ht="12.75">
      <c r="A99" s="6">
        <v>1.0522</v>
      </c>
      <c r="B99" s="1">
        <f t="shared" si="1"/>
        <v>17.886329982000003</v>
      </c>
      <c r="C99" t="s">
        <v>8</v>
      </c>
    </row>
    <row r="100" spans="1:2" ht="12.75">
      <c r="A100" s="6">
        <v>1.0547</v>
      </c>
      <c r="B100" s="1">
        <f t="shared" si="1"/>
        <v>17.928778257</v>
      </c>
    </row>
    <row r="101" spans="1:2" ht="12.75">
      <c r="A101" s="6">
        <v>1.0571</v>
      </c>
      <c r="B101" s="1">
        <f t="shared" si="1"/>
        <v>17.969528601</v>
      </c>
    </row>
    <row r="102" spans="1:2" ht="12.75">
      <c r="A102" s="6">
        <v>1.062</v>
      </c>
      <c r="B102" s="1">
        <f t="shared" si="1"/>
        <v>18.052727220000005</v>
      </c>
    </row>
    <row r="103" spans="1:2" ht="12.75">
      <c r="A103" s="6">
        <v>1.0657</v>
      </c>
      <c r="B103" s="1">
        <f t="shared" si="1"/>
        <v>18.115550667000004</v>
      </c>
    </row>
    <row r="104" spans="1:2" ht="12.75">
      <c r="A104" s="6">
        <v>1.0693</v>
      </c>
      <c r="B104" s="1">
        <f t="shared" si="1"/>
        <v>18.176676183</v>
      </c>
    </row>
    <row r="105" spans="1:2" ht="12.75">
      <c r="A105" s="6">
        <v>1.0681</v>
      </c>
      <c r="B105" s="1">
        <f t="shared" si="1"/>
        <v>18.156301011000004</v>
      </c>
    </row>
    <row r="106" spans="1:2" ht="12.75">
      <c r="A106" s="6">
        <v>1.0718</v>
      </c>
      <c r="B106" s="1">
        <f t="shared" si="1"/>
        <v>18.219124458000003</v>
      </c>
    </row>
    <row r="107" spans="1:2" ht="12.75">
      <c r="A107" s="6">
        <v>1.0767</v>
      </c>
      <c r="B107" s="1">
        <f t="shared" si="1"/>
        <v>18.302323077000004</v>
      </c>
    </row>
    <row r="108" spans="1:2" ht="12.75">
      <c r="A108" s="6">
        <v>1.0889</v>
      </c>
      <c r="B108" s="1">
        <f t="shared" si="1"/>
        <v>18.509470659</v>
      </c>
    </row>
    <row r="109" spans="1:2" ht="12.75">
      <c r="A109" s="6">
        <v>1.0889</v>
      </c>
      <c r="B109" s="1">
        <f t="shared" si="1"/>
        <v>18.509470659</v>
      </c>
    </row>
    <row r="110" spans="1:2" ht="12.75">
      <c r="A110" s="6">
        <v>1.0925</v>
      </c>
      <c r="B110" s="1">
        <f t="shared" si="1"/>
        <v>18.570596175000002</v>
      </c>
    </row>
    <row r="111" spans="1:2" ht="12.75">
      <c r="A111" s="6">
        <v>1.0876</v>
      </c>
      <c r="B111" s="1">
        <f t="shared" si="1"/>
        <v>18.487397556</v>
      </c>
    </row>
    <row r="112" spans="1:2" ht="12.75">
      <c r="A112" s="6">
        <v>1.0962</v>
      </c>
      <c r="B112" s="1">
        <f t="shared" si="1"/>
        <v>18.633419622000005</v>
      </c>
    </row>
    <row r="113" spans="1:2" ht="12.75">
      <c r="A113" s="6">
        <v>1.1072</v>
      </c>
      <c r="B113" s="1">
        <f t="shared" si="1"/>
        <v>18.820192032</v>
      </c>
    </row>
    <row r="114" spans="1:2" ht="12.75">
      <c r="A114" s="6">
        <v>1.1072</v>
      </c>
      <c r="B114" s="1">
        <f t="shared" si="1"/>
        <v>18.820192032</v>
      </c>
    </row>
    <row r="115" spans="1:2" ht="12.75">
      <c r="A115" s="6">
        <v>1.106</v>
      </c>
      <c r="B115" s="1">
        <f t="shared" si="1"/>
        <v>18.799816860000004</v>
      </c>
    </row>
    <row r="116" spans="1:2" ht="12.75">
      <c r="A116" s="6">
        <v>1.1072</v>
      </c>
      <c r="B116" s="1">
        <f t="shared" si="1"/>
        <v>18.820192032</v>
      </c>
    </row>
    <row r="117" spans="1:2" ht="12.75">
      <c r="A117" s="6">
        <v>1.1096</v>
      </c>
      <c r="B117" s="1">
        <f t="shared" si="1"/>
        <v>18.860942376</v>
      </c>
    </row>
    <row r="118" spans="1:2" ht="12.75">
      <c r="A118" s="6">
        <v>1.1121</v>
      </c>
      <c r="B118" s="1">
        <f t="shared" si="1"/>
        <v>18.903390651000006</v>
      </c>
    </row>
    <row r="119" spans="1:2" ht="12.75">
      <c r="A119" s="6">
        <v>1.1169</v>
      </c>
      <c r="B119" s="1">
        <f t="shared" si="1"/>
        <v>18.984891339000004</v>
      </c>
    </row>
    <row r="120" spans="1:2" ht="12.75">
      <c r="A120" s="6">
        <v>1.123</v>
      </c>
      <c r="B120" s="1">
        <f t="shared" si="1"/>
        <v>19.088465130000003</v>
      </c>
    </row>
    <row r="121" spans="1:2" ht="12.75">
      <c r="A121" s="6">
        <v>1.1267</v>
      </c>
      <c r="B121" s="1">
        <f t="shared" si="1"/>
        <v>19.151288577000003</v>
      </c>
    </row>
    <row r="122" spans="1:2" ht="12.75">
      <c r="A122" s="6">
        <v>1.1255</v>
      </c>
      <c r="B122" s="1">
        <f t="shared" si="1"/>
        <v>19.130913405</v>
      </c>
    </row>
    <row r="123" spans="1:2" ht="12.75">
      <c r="A123" s="6">
        <v>1.1292</v>
      </c>
      <c r="B123" s="1">
        <f t="shared" si="1"/>
        <v>19.193736852000004</v>
      </c>
    </row>
    <row r="124" spans="1:2" ht="12.75">
      <c r="A124" s="6">
        <v>1.1279</v>
      </c>
      <c r="B124" s="1">
        <f t="shared" si="1"/>
        <v>19.171663749</v>
      </c>
    </row>
    <row r="125" spans="1:2" ht="12.75">
      <c r="A125" s="6">
        <v>1.134</v>
      </c>
      <c r="B125" s="1">
        <f t="shared" si="1"/>
        <v>19.275237540000003</v>
      </c>
    </row>
    <row r="126" spans="1:2" ht="12.75">
      <c r="A126" s="6">
        <v>1.1389</v>
      </c>
      <c r="B126" s="1">
        <f t="shared" si="1"/>
        <v>19.358436159000004</v>
      </c>
    </row>
    <row r="127" spans="1:2" ht="12.75">
      <c r="A127" s="6">
        <v>1.1414</v>
      </c>
      <c r="B127" s="1">
        <f t="shared" si="1"/>
        <v>19.400884434</v>
      </c>
    </row>
    <row r="128" spans="1:2" ht="12.75">
      <c r="A128" s="6">
        <v>1.1475</v>
      </c>
      <c r="B128" s="1">
        <f t="shared" si="1"/>
        <v>19.504458225000004</v>
      </c>
    </row>
    <row r="129" spans="1:2" ht="12.75">
      <c r="A129" s="6">
        <v>1.1499</v>
      </c>
      <c r="B129" s="1">
        <f t="shared" si="1"/>
        <v>19.545208569000003</v>
      </c>
    </row>
    <row r="130" spans="1:2" ht="12.75">
      <c r="A130" s="6">
        <v>1.1511</v>
      </c>
      <c r="B130" s="1">
        <f t="shared" si="1"/>
        <v>19.565583741000005</v>
      </c>
    </row>
    <row r="131" spans="1:2" ht="12.75">
      <c r="A131" s="6">
        <v>1.1511</v>
      </c>
      <c r="B131" s="1">
        <f t="shared" si="1"/>
        <v>19.565583741000005</v>
      </c>
    </row>
    <row r="132" spans="1:2" ht="12.75">
      <c r="A132" s="6">
        <v>1.156</v>
      </c>
      <c r="B132" s="1">
        <f t="shared" si="1"/>
        <v>19.648782360000002</v>
      </c>
    </row>
    <row r="133" spans="1:2" ht="12.75">
      <c r="A133" s="6">
        <v>1.1621</v>
      </c>
      <c r="B133" s="1">
        <f t="shared" si="1"/>
        <v>19.752356151</v>
      </c>
    </row>
    <row r="134" spans="1:2" ht="12.75">
      <c r="A134" s="6">
        <v>1.1633</v>
      </c>
      <c r="B134" s="1">
        <f t="shared" si="1"/>
        <v>19.772731323000002</v>
      </c>
    </row>
    <row r="135" spans="1:2" ht="12.75">
      <c r="A135" s="6">
        <v>1.167</v>
      </c>
      <c r="B135" s="1">
        <f t="shared" si="1"/>
        <v>19.835554770000005</v>
      </c>
    </row>
    <row r="136" spans="1:2" ht="12.75">
      <c r="A136" s="6">
        <v>1.1707</v>
      </c>
      <c r="B136" s="1">
        <f t="shared" si="1"/>
        <v>19.898378217000005</v>
      </c>
    </row>
    <row r="137" spans="1:2" ht="12.75">
      <c r="A137" s="6">
        <v>1.1719</v>
      </c>
      <c r="B137" s="1">
        <f t="shared" si="1"/>
        <v>19.918753389000003</v>
      </c>
    </row>
    <row r="138" spans="1:2" ht="12.75">
      <c r="A138" s="6">
        <v>1.1743</v>
      </c>
      <c r="B138" s="1">
        <f t="shared" si="1"/>
        <v>19.959503733000002</v>
      </c>
    </row>
    <row r="139" spans="1:2" ht="12.75">
      <c r="A139" s="6">
        <v>1.178</v>
      </c>
      <c r="B139" s="1">
        <f aca="true" t="shared" si="2" ref="B139:B202">(A139*16.97931)+0.0207</f>
        <v>20.02232718</v>
      </c>
    </row>
    <row r="140" spans="1:2" ht="12.75">
      <c r="A140" s="6">
        <v>1.178</v>
      </c>
      <c r="B140" s="1">
        <f t="shared" si="2"/>
        <v>20.02232718</v>
      </c>
    </row>
    <row r="141" spans="1:2" ht="12.75">
      <c r="A141" s="6">
        <v>1.1816</v>
      </c>
      <c r="B141" s="1">
        <f t="shared" si="2"/>
        <v>20.083452696000002</v>
      </c>
    </row>
    <row r="142" spans="1:2" ht="12.75">
      <c r="A142" s="6">
        <v>1.1865</v>
      </c>
      <c r="B142" s="1">
        <f t="shared" si="2"/>
        <v>20.166651315000006</v>
      </c>
    </row>
    <row r="143" spans="1:2" ht="12.75">
      <c r="A143" s="6">
        <v>1.1865</v>
      </c>
      <c r="B143" s="1">
        <f t="shared" si="2"/>
        <v>20.166651315000006</v>
      </c>
    </row>
    <row r="144" spans="1:2" ht="12.75">
      <c r="A144" s="6">
        <v>1.1877</v>
      </c>
      <c r="B144" s="1">
        <f t="shared" si="2"/>
        <v>20.187026487000004</v>
      </c>
    </row>
    <row r="145" spans="1:2" ht="12.75">
      <c r="A145" s="6">
        <v>1.1902</v>
      </c>
      <c r="B145" s="1">
        <f t="shared" si="2"/>
        <v>20.229474762000002</v>
      </c>
    </row>
    <row r="146" spans="1:2" ht="12.75">
      <c r="A146" s="6">
        <v>1.1914</v>
      </c>
      <c r="B146" s="1">
        <f t="shared" si="2"/>
        <v>20.249849934000004</v>
      </c>
    </row>
    <row r="147" spans="1:2" ht="12.75">
      <c r="A147" s="6">
        <v>1.1963</v>
      </c>
      <c r="B147" s="1">
        <f t="shared" si="2"/>
        <v>20.333048553</v>
      </c>
    </row>
    <row r="148" spans="1:2" ht="12.75">
      <c r="A148" s="6">
        <v>1.2012</v>
      </c>
      <c r="B148" s="1">
        <f t="shared" si="2"/>
        <v>20.416247172000006</v>
      </c>
    </row>
    <row r="149" spans="1:2" ht="12.75">
      <c r="A149" s="6">
        <v>1.2048</v>
      </c>
      <c r="B149" s="1">
        <f t="shared" si="2"/>
        <v>20.477372688000006</v>
      </c>
    </row>
    <row r="150" spans="1:2" ht="12.75">
      <c r="A150" s="6">
        <v>1.2061</v>
      </c>
      <c r="B150" s="1">
        <f t="shared" si="2"/>
        <v>20.499445791000003</v>
      </c>
    </row>
    <row r="151" spans="1:2" ht="12.75">
      <c r="A151" s="6">
        <v>1.2085</v>
      </c>
      <c r="B151" s="1">
        <f t="shared" si="2"/>
        <v>20.540196135000002</v>
      </c>
    </row>
    <row r="152" spans="1:2" ht="12.75">
      <c r="A152" s="6">
        <v>1.2085</v>
      </c>
      <c r="B152" s="1">
        <f t="shared" si="2"/>
        <v>20.540196135000002</v>
      </c>
    </row>
    <row r="153" spans="1:3" ht="12.75">
      <c r="A153" s="6">
        <v>1.2061</v>
      </c>
      <c r="B153" s="1">
        <f t="shared" si="2"/>
        <v>20.499445791000003</v>
      </c>
      <c r="C153" t="s">
        <v>8</v>
      </c>
    </row>
    <row r="154" spans="1:2" ht="12.75">
      <c r="A154" s="6">
        <v>1.2122</v>
      </c>
      <c r="B154" s="1">
        <f t="shared" si="2"/>
        <v>20.603019582</v>
      </c>
    </row>
    <row r="155" spans="1:2" ht="12.75">
      <c r="A155" s="6">
        <v>1.2231</v>
      </c>
      <c r="B155" s="1">
        <f t="shared" si="2"/>
        <v>20.788094061000006</v>
      </c>
    </row>
    <row r="156" spans="1:2" ht="12.75">
      <c r="A156" s="6">
        <v>1.2354</v>
      </c>
      <c r="B156" s="1">
        <f t="shared" si="2"/>
        <v>20.996939574000006</v>
      </c>
    </row>
    <row r="157" spans="1:2" ht="12.75">
      <c r="A157" s="6">
        <v>1.2354</v>
      </c>
      <c r="B157" s="1">
        <f t="shared" si="2"/>
        <v>20.996939574000006</v>
      </c>
    </row>
    <row r="158" spans="1:2" ht="12.75">
      <c r="A158" s="6">
        <v>1.2354</v>
      </c>
      <c r="B158" s="1">
        <f t="shared" si="2"/>
        <v>20.996939574000006</v>
      </c>
    </row>
    <row r="159" spans="1:2" ht="12.75">
      <c r="A159" s="6">
        <v>1.2402</v>
      </c>
      <c r="B159" s="1">
        <f t="shared" si="2"/>
        <v>21.078440262000004</v>
      </c>
    </row>
    <row r="160" spans="1:2" ht="12.75">
      <c r="A160" s="6">
        <v>1.2439</v>
      </c>
      <c r="B160" s="1">
        <f t="shared" si="2"/>
        <v>21.141263709000004</v>
      </c>
    </row>
    <row r="161" spans="1:2" ht="12.75">
      <c r="A161" s="6">
        <v>1.2439</v>
      </c>
      <c r="B161" s="1">
        <f t="shared" si="2"/>
        <v>21.141263709000004</v>
      </c>
    </row>
    <row r="162" spans="1:2" ht="12.75">
      <c r="A162" s="6">
        <v>1.2476</v>
      </c>
      <c r="B162" s="1">
        <f t="shared" si="2"/>
        <v>21.204087156000003</v>
      </c>
    </row>
    <row r="163" spans="1:2" ht="12.75">
      <c r="A163" s="6">
        <v>1.25</v>
      </c>
      <c r="B163" s="1">
        <f t="shared" si="2"/>
        <v>21.244837500000003</v>
      </c>
    </row>
    <row r="164" spans="1:2" ht="12.75">
      <c r="A164" s="6">
        <v>1.2561</v>
      </c>
      <c r="B164" s="1">
        <f t="shared" si="2"/>
        <v>21.348411291000005</v>
      </c>
    </row>
    <row r="165" spans="1:2" ht="12.75">
      <c r="A165" s="6">
        <v>1.2561</v>
      </c>
      <c r="B165" s="1">
        <f t="shared" si="2"/>
        <v>21.348411291000005</v>
      </c>
    </row>
    <row r="166" spans="1:2" ht="12.75">
      <c r="A166" s="6">
        <v>1.2598</v>
      </c>
      <c r="B166" s="1">
        <f t="shared" si="2"/>
        <v>21.411234738000005</v>
      </c>
    </row>
    <row r="167" spans="1:2" ht="12.75">
      <c r="A167" s="6">
        <v>1.2646</v>
      </c>
      <c r="B167" s="1">
        <f t="shared" si="2"/>
        <v>21.492735426000003</v>
      </c>
    </row>
    <row r="168" spans="1:2" ht="12.75">
      <c r="A168" s="6">
        <v>1.2708</v>
      </c>
      <c r="B168" s="1">
        <f t="shared" si="2"/>
        <v>21.598007148000004</v>
      </c>
    </row>
    <row r="169" spans="1:2" ht="12.75">
      <c r="A169" s="6">
        <v>1.2732</v>
      </c>
      <c r="B169" s="1">
        <f t="shared" si="2"/>
        <v>21.638757492000007</v>
      </c>
    </row>
    <row r="170" spans="1:2" ht="12.75">
      <c r="A170" s="6">
        <v>1.272</v>
      </c>
      <c r="B170" s="1">
        <f t="shared" si="2"/>
        <v>21.618382320000006</v>
      </c>
    </row>
    <row r="171" spans="1:2" ht="12.75">
      <c r="A171" s="6">
        <v>1.2732</v>
      </c>
      <c r="B171" s="1">
        <f t="shared" si="2"/>
        <v>21.638757492000007</v>
      </c>
    </row>
    <row r="172" spans="1:2" ht="12.75">
      <c r="A172" s="6">
        <v>1.272</v>
      </c>
      <c r="B172" s="1">
        <f t="shared" si="2"/>
        <v>21.618382320000006</v>
      </c>
    </row>
    <row r="173" spans="1:2" ht="12.75">
      <c r="A173" s="6">
        <v>1.2756</v>
      </c>
      <c r="B173" s="1">
        <f t="shared" si="2"/>
        <v>21.679507836000006</v>
      </c>
    </row>
    <row r="174" spans="1:2" ht="12.75">
      <c r="A174" s="6">
        <v>1.2793</v>
      </c>
      <c r="B174" s="1">
        <f t="shared" si="2"/>
        <v>21.742331283000006</v>
      </c>
    </row>
    <row r="175" spans="1:2" ht="12.75">
      <c r="A175" s="6">
        <v>1.283</v>
      </c>
      <c r="B175" s="1">
        <f t="shared" si="2"/>
        <v>21.80515473</v>
      </c>
    </row>
    <row r="176" spans="1:2" ht="12.75">
      <c r="A176" s="6">
        <v>1.2854</v>
      </c>
      <c r="B176" s="1">
        <f t="shared" si="2"/>
        <v>21.845905074000004</v>
      </c>
    </row>
    <row r="177" spans="1:2" ht="12.75">
      <c r="A177" s="6">
        <v>1.2891</v>
      </c>
      <c r="B177" s="1">
        <f t="shared" si="2"/>
        <v>21.908728521</v>
      </c>
    </row>
    <row r="178" spans="1:2" ht="12.75">
      <c r="A178" s="6">
        <v>1.3</v>
      </c>
      <c r="B178" s="1">
        <f t="shared" si="2"/>
        <v>22.093803000000005</v>
      </c>
    </row>
    <row r="179" spans="1:2" ht="12.75">
      <c r="A179" s="6">
        <v>1.3049</v>
      </c>
      <c r="B179" s="1">
        <f t="shared" si="2"/>
        <v>22.177001619000002</v>
      </c>
    </row>
    <row r="180" spans="1:2" ht="12.75">
      <c r="A180" s="6">
        <v>1.3037</v>
      </c>
      <c r="B180" s="1">
        <f t="shared" si="2"/>
        <v>22.156626447000004</v>
      </c>
    </row>
    <row r="181" spans="1:2" ht="12.75">
      <c r="A181" s="6">
        <v>1.3025</v>
      </c>
      <c r="B181" s="1">
        <f t="shared" si="2"/>
        <v>22.136251275000003</v>
      </c>
    </row>
    <row r="182" spans="1:2" ht="12.75">
      <c r="A182" s="6">
        <v>1.3049</v>
      </c>
      <c r="B182" s="1">
        <f t="shared" si="2"/>
        <v>22.177001619000002</v>
      </c>
    </row>
    <row r="183" spans="1:2" ht="12.75">
      <c r="A183" s="6">
        <v>1.3062</v>
      </c>
      <c r="B183" s="1">
        <f t="shared" si="2"/>
        <v>22.199074722000002</v>
      </c>
    </row>
    <row r="184" spans="1:2" ht="12.75">
      <c r="A184" s="6">
        <v>1.3208</v>
      </c>
      <c r="B184" s="1">
        <f t="shared" si="2"/>
        <v>22.446972648000003</v>
      </c>
    </row>
    <row r="185" spans="1:2" ht="12.75">
      <c r="A185" s="6">
        <v>1.3232</v>
      </c>
      <c r="B185" s="1">
        <f t="shared" si="2"/>
        <v>22.487722992000002</v>
      </c>
    </row>
    <row r="186" spans="1:2" ht="12.75">
      <c r="A186" s="6">
        <v>1.3196</v>
      </c>
      <c r="B186" s="1">
        <f t="shared" si="2"/>
        <v>22.426597476000005</v>
      </c>
    </row>
    <row r="187" spans="1:2" ht="12.75">
      <c r="A187" s="6">
        <v>1.3232</v>
      </c>
      <c r="B187" s="1">
        <f t="shared" si="2"/>
        <v>22.487722992000002</v>
      </c>
    </row>
    <row r="188" spans="1:2" ht="12.75">
      <c r="A188" s="6">
        <v>1.3208</v>
      </c>
      <c r="B188" s="1">
        <f t="shared" si="2"/>
        <v>22.446972648000003</v>
      </c>
    </row>
    <row r="189" spans="1:2" ht="12.75">
      <c r="A189" s="6">
        <v>1.322</v>
      </c>
      <c r="B189" s="1">
        <f t="shared" si="2"/>
        <v>22.467347820000004</v>
      </c>
    </row>
    <row r="190" spans="1:2" ht="12.75">
      <c r="A190" s="6">
        <v>1.3232</v>
      </c>
      <c r="B190" s="1">
        <f t="shared" si="2"/>
        <v>22.487722992000002</v>
      </c>
    </row>
    <row r="191" spans="1:2" ht="12.75">
      <c r="A191" s="6">
        <v>1.3232</v>
      </c>
      <c r="B191" s="1">
        <f t="shared" si="2"/>
        <v>22.487722992000002</v>
      </c>
    </row>
    <row r="192" spans="1:2" ht="12.75">
      <c r="A192" s="6">
        <v>1.3257</v>
      </c>
      <c r="B192" s="1">
        <f t="shared" si="2"/>
        <v>22.530171267000007</v>
      </c>
    </row>
    <row r="193" spans="1:2" ht="12.75">
      <c r="A193" s="6">
        <v>1.3281</v>
      </c>
      <c r="B193" s="1">
        <f t="shared" si="2"/>
        <v>22.570921611000006</v>
      </c>
    </row>
    <row r="194" spans="1:2" ht="12.75">
      <c r="A194" s="6">
        <v>1.3318</v>
      </c>
      <c r="B194" s="1">
        <f t="shared" si="2"/>
        <v>22.633745058000006</v>
      </c>
    </row>
    <row r="195" spans="1:2" ht="12.75">
      <c r="A195" s="6">
        <v>1.3416</v>
      </c>
      <c r="B195" s="1">
        <f t="shared" si="2"/>
        <v>22.800142296</v>
      </c>
    </row>
    <row r="196" spans="1:2" ht="12.75">
      <c r="A196" s="6">
        <v>1.3416</v>
      </c>
      <c r="B196" s="1">
        <f t="shared" si="2"/>
        <v>22.800142296</v>
      </c>
    </row>
    <row r="197" spans="1:2" ht="12.75">
      <c r="A197" s="6">
        <v>1.3367</v>
      </c>
      <c r="B197" s="1">
        <f t="shared" si="2"/>
        <v>22.716943677000003</v>
      </c>
    </row>
    <row r="198" spans="1:2" ht="12.75">
      <c r="A198" s="6">
        <v>1.3367</v>
      </c>
      <c r="B198" s="1">
        <f t="shared" si="2"/>
        <v>22.716943677000003</v>
      </c>
    </row>
    <row r="199" spans="1:2" ht="12.75">
      <c r="A199" s="6">
        <v>1.3403</v>
      </c>
      <c r="B199" s="1">
        <f t="shared" si="2"/>
        <v>22.778069193000004</v>
      </c>
    </row>
    <row r="200" spans="1:2" ht="12.75">
      <c r="A200" s="6">
        <v>1.3464</v>
      </c>
      <c r="B200" s="1">
        <f t="shared" si="2"/>
        <v>22.881642984000006</v>
      </c>
    </row>
    <row r="201" spans="1:2" ht="12.75">
      <c r="A201" s="6">
        <v>1.3477</v>
      </c>
      <c r="B201" s="1">
        <f t="shared" si="2"/>
        <v>22.903716087000003</v>
      </c>
    </row>
    <row r="202" spans="1:2" ht="12.75">
      <c r="A202" s="6">
        <v>1.3477</v>
      </c>
      <c r="B202" s="1">
        <f t="shared" si="2"/>
        <v>22.903716087000003</v>
      </c>
    </row>
    <row r="203" spans="1:2" ht="12.75">
      <c r="A203" s="6">
        <v>1.3452</v>
      </c>
      <c r="B203" s="1">
        <f aca="true" t="shared" si="3" ref="B203:B266">(A203*16.97931)+0.0207</f>
        <v>22.861267812</v>
      </c>
    </row>
    <row r="204" spans="1:2" ht="12.75">
      <c r="A204" s="6">
        <v>1.344</v>
      </c>
      <c r="B204" s="1">
        <f t="shared" si="3"/>
        <v>22.840892640000003</v>
      </c>
    </row>
    <row r="205" spans="1:2" ht="12.75">
      <c r="A205" s="6">
        <v>1.3452</v>
      </c>
      <c r="B205" s="1">
        <f t="shared" si="3"/>
        <v>22.861267812</v>
      </c>
    </row>
    <row r="206" spans="1:2" ht="12.75">
      <c r="A206" s="6">
        <v>1.3416</v>
      </c>
      <c r="B206" s="1">
        <f t="shared" si="3"/>
        <v>22.800142296</v>
      </c>
    </row>
    <row r="207" spans="1:2" ht="12.75">
      <c r="A207" s="6">
        <v>1.344</v>
      </c>
      <c r="B207" s="1">
        <f t="shared" si="3"/>
        <v>22.840892640000003</v>
      </c>
    </row>
    <row r="208" spans="1:2" ht="12.75">
      <c r="A208" s="6">
        <v>1.3428</v>
      </c>
      <c r="B208" s="1">
        <f t="shared" si="3"/>
        <v>22.820517468000002</v>
      </c>
    </row>
    <row r="209" spans="1:2" ht="12.75">
      <c r="A209" s="6">
        <v>1.3403</v>
      </c>
      <c r="B209" s="1">
        <f t="shared" si="3"/>
        <v>22.778069193000004</v>
      </c>
    </row>
    <row r="210" spans="1:2" ht="12.75">
      <c r="A210" s="6">
        <v>1.3403</v>
      </c>
      <c r="B210" s="1">
        <f t="shared" si="3"/>
        <v>22.778069193000004</v>
      </c>
    </row>
    <row r="211" spans="1:2" ht="12.75">
      <c r="A211" s="6">
        <v>1.3403</v>
      </c>
      <c r="B211" s="1">
        <f t="shared" si="3"/>
        <v>22.778069193000004</v>
      </c>
    </row>
    <row r="212" spans="1:3" ht="12.75">
      <c r="A212" s="6">
        <v>1.3367</v>
      </c>
      <c r="B212" s="1">
        <f t="shared" si="3"/>
        <v>22.716943677000003</v>
      </c>
      <c r="C212" t="s">
        <v>8</v>
      </c>
    </row>
    <row r="213" spans="1:2" ht="12.75">
      <c r="A213" s="6">
        <v>1.3354</v>
      </c>
      <c r="B213" s="1">
        <f t="shared" si="3"/>
        <v>22.694870574000003</v>
      </c>
    </row>
    <row r="214" spans="1:2" ht="12.75">
      <c r="A214" s="6">
        <v>1.333</v>
      </c>
      <c r="B214" s="1">
        <f t="shared" si="3"/>
        <v>22.654120230000004</v>
      </c>
    </row>
    <row r="215" spans="1:2" ht="12.75">
      <c r="A215" s="6">
        <v>1.3293</v>
      </c>
      <c r="B215" s="1">
        <f t="shared" si="3"/>
        <v>22.591296783000004</v>
      </c>
    </row>
    <row r="216" spans="1:2" ht="12.75">
      <c r="A216" s="6">
        <v>1.3306</v>
      </c>
      <c r="B216" s="1">
        <f t="shared" si="3"/>
        <v>22.613369886000005</v>
      </c>
    </row>
    <row r="217" spans="1:2" ht="12.75">
      <c r="A217" s="6">
        <v>1.3306</v>
      </c>
      <c r="B217" s="1">
        <f t="shared" si="3"/>
        <v>22.613369886000005</v>
      </c>
    </row>
    <row r="218" spans="1:2" ht="12.75">
      <c r="A218" s="6">
        <v>1.3293</v>
      </c>
      <c r="B218" s="1">
        <f t="shared" si="3"/>
        <v>22.591296783000004</v>
      </c>
    </row>
    <row r="219" spans="1:2" ht="12.75">
      <c r="A219" s="6">
        <v>1.3281</v>
      </c>
      <c r="B219" s="1">
        <f t="shared" si="3"/>
        <v>22.570921611000006</v>
      </c>
    </row>
    <row r="220" spans="1:2" ht="12.75">
      <c r="A220" s="6">
        <v>1.3281</v>
      </c>
      <c r="B220" s="1">
        <f t="shared" si="3"/>
        <v>22.570921611000006</v>
      </c>
    </row>
    <row r="221" spans="1:2" ht="12.75">
      <c r="A221" s="6">
        <v>1.3257</v>
      </c>
      <c r="B221" s="1">
        <f t="shared" si="3"/>
        <v>22.530171267000007</v>
      </c>
    </row>
    <row r="222" spans="1:2" ht="12.75">
      <c r="A222" s="6">
        <v>1.3269</v>
      </c>
      <c r="B222" s="1">
        <f t="shared" si="3"/>
        <v>22.550546439</v>
      </c>
    </row>
    <row r="223" spans="1:2" ht="12.75">
      <c r="A223" s="6">
        <v>1.3232</v>
      </c>
      <c r="B223" s="1">
        <f t="shared" si="3"/>
        <v>22.487722992000002</v>
      </c>
    </row>
    <row r="224" spans="1:2" ht="12.75">
      <c r="A224" s="6">
        <v>1.3245</v>
      </c>
      <c r="B224" s="1">
        <f t="shared" si="3"/>
        <v>22.509796095000002</v>
      </c>
    </row>
    <row r="225" spans="1:2" ht="12.75">
      <c r="A225" s="6">
        <v>1.3232</v>
      </c>
      <c r="B225" s="1">
        <f t="shared" si="3"/>
        <v>22.487722992000002</v>
      </c>
    </row>
    <row r="226" spans="1:2" ht="12.75">
      <c r="A226" s="6">
        <v>1.322</v>
      </c>
      <c r="B226" s="1">
        <f t="shared" si="3"/>
        <v>22.467347820000004</v>
      </c>
    </row>
    <row r="227" spans="1:2" ht="12.75">
      <c r="A227" s="6">
        <v>1.3232</v>
      </c>
      <c r="B227" s="1">
        <f t="shared" si="3"/>
        <v>22.487722992000002</v>
      </c>
    </row>
    <row r="228" spans="1:2" ht="12.75">
      <c r="A228" s="6">
        <v>1.3245</v>
      </c>
      <c r="B228" s="1">
        <f t="shared" si="3"/>
        <v>22.509796095000002</v>
      </c>
    </row>
    <row r="229" spans="1:2" ht="12.75">
      <c r="A229" s="6">
        <v>1.322</v>
      </c>
      <c r="B229" s="1">
        <f t="shared" si="3"/>
        <v>22.467347820000004</v>
      </c>
    </row>
    <row r="230" spans="1:2" ht="12.75">
      <c r="A230" s="6">
        <v>1.3159</v>
      </c>
      <c r="B230" s="1">
        <f t="shared" si="3"/>
        <v>22.363774029000005</v>
      </c>
    </row>
    <row r="231" spans="1:2" ht="12.75">
      <c r="A231" s="6">
        <v>1.3159</v>
      </c>
      <c r="B231" s="1">
        <f t="shared" si="3"/>
        <v>22.363774029000005</v>
      </c>
    </row>
    <row r="232" spans="1:2" ht="12.75">
      <c r="A232" s="6">
        <v>1.3147</v>
      </c>
      <c r="B232" s="1">
        <f t="shared" si="3"/>
        <v>22.343398857000004</v>
      </c>
    </row>
    <row r="233" spans="1:2" ht="12.75">
      <c r="A233" s="6">
        <v>1.3098</v>
      </c>
      <c r="B233" s="1">
        <f t="shared" si="3"/>
        <v>22.260200238000007</v>
      </c>
    </row>
    <row r="234" spans="1:2" ht="12.75">
      <c r="A234" s="6">
        <v>1.3098</v>
      </c>
      <c r="B234" s="1">
        <f t="shared" si="3"/>
        <v>22.260200238000007</v>
      </c>
    </row>
    <row r="235" spans="1:2" ht="12.75">
      <c r="A235" s="6">
        <v>1.3086</v>
      </c>
      <c r="B235" s="1">
        <f t="shared" si="3"/>
        <v>22.239825066000005</v>
      </c>
    </row>
    <row r="236" spans="1:2" ht="12.75">
      <c r="A236" s="6">
        <v>1.3098</v>
      </c>
      <c r="B236" s="1">
        <f t="shared" si="3"/>
        <v>22.260200238000007</v>
      </c>
    </row>
    <row r="237" spans="1:2" ht="12.75">
      <c r="A237" s="6">
        <v>1.3098</v>
      </c>
      <c r="B237" s="1">
        <f t="shared" si="3"/>
        <v>22.260200238000007</v>
      </c>
    </row>
    <row r="238" spans="1:2" ht="12.75">
      <c r="A238" s="6">
        <v>1.3062</v>
      </c>
      <c r="B238" s="1">
        <f t="shared" si="3"/>
        <v>22.199074722000002</v>
      </c>
    </row>
    <row r="239" spans="1:2" ht="12.75">
      <c r="A239" s="6">
        <v>1.3062</v>
      </c>
      <c r="B239" s="1">
        <f t="shared" si="3"/>
        <v>22.199074722000002</v>
      </c>
    </row>
    <row r="240" spans="1:2" ht="12.75">
      <c r="A240" s="6">
        <v>1.3025</v>
      </c>
      <c r="B240" s="1">
        <f t="shared" si="3"/>
        <v>22.136251275000003</v>
      </c>
    </row>
    <row r="241" spans="1:2" ht="12.75">
      <c r="A241" s="6">
        <v>1.3049</v>
      </c>
      <c r="B241" s="1">
        <f t="shared" si="3"/>
        <v>22.177001619000002</v>
      </c>
    </row>
    <row r="242" spans="1:2" ht="12.75">
      <c r="A242" s="6">
        <v>1.3025</v>
      </c>
      <c r="B242" s="1">
        <f t="shared" si="3"/>
        <v>22.136251275000003</v>
      </c>
    </row>
    <row r="243" spans="1:2" ht="12.75">
      <c r="A243" s="6">
        <v>1.3025</v>
      </c>
      <c r="B243" s="1">
        <f t="shared" si="3"/>
        <v>22.136251275000003</v>
      </c>
    </row>
    <row r="244" spans="1:2" ht="12.75">
      <c r="A244" s="6">
        <v>1.3013</v>
      </c>
      <c r="B244" s="1">
        <f t="shared" si="3"/>
        <v>22.115876103</v>
      </c>
    </row>
    <row r="245" spans="1:2" ht="12.75">
      <c r="A245" s="6">
        <v>1.3025</v>
      </c>
      <c r="B245" s="1">
        <f t="shared" si="3"/>
        <v>22.136251275000003</v>
      </c>
    </row>
    <row r="246" spans="1:2" ht="12.75">
      <c r="A246" s="6">
        <v>1.2976</v>
      </c>
      <c r="B246" s="1">
        <f t="shared" si="3"/>
        <v>22.053052656000006</v>
      </c>
    </row>
    <row r="247" spans="1:2" ht="12.75">
      <c r="A247" s="6">
        <v>1.2964</v>
      </c>
      <c r="B247" s="1">
        <f t="shared" si="3"/>
        <v>22.032677484000004</v>
      </c>
    </row>
    <row r="248" spans="1:2" ht="12.75">
      <c r="A248" s="6">
        <v>1.2915</v>
      </c>
      <c r="B248" s="1">
        <f t="shared" si="3"/>
        <v>21.949478865000007</v>
      </c>
    </row>
    <row r="249" spans="1:2" ht="12.75">
      <c r="A249" s="6">
        <v>1.2927</v>
      </c>
      <c r="B249" s="1">
        <f t="shared" si="3"/>
        <v>21.969854037000005</v>
      </c>
    </row>
    <row r="250" spans="1:2" ht="12.75">
      <c r="A250" s="6">
        <v>1.2915</v>
      </c>
      <c r="B250" s="1">
        <f t="shared" si="3"/>
        <v>21.949478865000007</v>
      </c>
    </row>
    <row r="251" spans="1:2" ht="12.75">
      <c r="A251" s="6">
        <v>1.2903</v>
      </c>
      <c r="B251" s="1">
        <f t="shared" si="3"/>
        <v>21.929103693000005</v>
      </c>
    </row>
    <row r="252" spans="1:2" ht="12.75">
      <c r="A252" s="6">
        <v>1.2903</v>
      </c>
      <c r="B252" s="1">
        <f t="shared" si="3"/>
        <v>21.929103693000005</v>
      </c>
    </row>
    <row r="253" spans="1:2" ht="12.75">
      <c r="A253" s="6">
        <v>1.2878</v>
      </c>
      <c r="B253" s="1">
        <f t="shared" si="3"/>
        <v>21.886655418000004</v>
      </c>
    </row>
    <row r="254" spans="1:2" ht="12.75">
      <c r="A254" s="6">
        <v>1.2842</v>
      </c>
      <c r="B254" s="1">
        <f t="shared" si="3"/>
        <v>21.825529902000003</v>
      </c>
    </row>
    <row r="255" spans="1:2" ht="12.75">
      <c r="A255" s="6">
        <v>1.2854</v>
      </c>
      <c r="B255" s="1">
        <f t="shared" si="3"/>
        <v>21.845905074000004</v>
      </c>
    </row>
    <row r="256" spans="1:2" ht="12.75">
      <c r="A256" s="6">
        <v>1.2805</v>
      </c>
      <c r="B256" s="1">
        <f t="shared" si="3"/>
        <v>21.762706455000004</v>
      </c>
    </row>
    <row r="257" spans="1:2" ht="12.75">
      <c r="A257" s="6">
        <v>1.2793</v>
      </c>
      <c r="B257" s="1">
        <f t="shared" si="3"/>
        <v>21.742331283000006</v>
      </c>
    </row>
    <row r="258" spans="1:2" ht="12.75">
      <c r="A258" s="6">
        <v>1.2769</v>
      </c>
      <c r="B258" s="1">
        <f t="shared" si="3"/>
        <v>21.701580939000003</v>
      </c>
    </row>
    <row r="259" spans="1:2" ht="12.75">
      <c r="A259" s="6">
        <v>1.2756</v>
      </c>
      <c r="B259" s="1">
        <f t="shared" si="3"/>
        <v>21.679507836000006</v>
      </c>
    </row>
    <row r="260" spans="1:2" ht="12.75">
      <c r="A260" s="6">
        <v>1.272</v>
      </c>
      <c r="B260" s="1">
        <f t="shared" si="3"/>
        <v>21.618382320000006</v>
      </c>
    </row>
    <row r="261" spans="1:2" ht="12.75">
      <c r="A261" s="6">
        <v>1.272</v>
      </c>
      <c r="B261" s="1">
        <f t="shared" si="3"/>
        <v>21.618382320000006</v>
      </c>
    </row>
    <row r="262" spans="1:2" ht="12.75">
      <c r="A262" s="6">
        <v>1.2708</v>
      </c>
      <c r="B262" s="1">
        <f t="shared" si="3"/>
        <v>21.598007148000004</v>
      </c>
    </row>
    <row r="263" spans="1:2" ht="12.75">
      <c r="A263" s="6">
        <v>1.2708</v>
      </c>
      <c r="B263" s="1">
        <f t="shared" si="3"/>
        <v>21.598007148000004</v>
      </c>
    </row>
    <row r="264" spans="1:2" ht="12.75">
      <c r="A264" s="6">
        <v>1.2659</v>
      </c>
      <c r="B264" s="1">
        <f t="shared" si="3"/>
        <v>21.514808529000003</v>
      </c>
    </row>
    <row r="265" spans="1:2" ht="12.75">
      <c r="A265" s="6">
        <v>1.2646</v>
      </c>
      <c r="B265" s="1">
        <f t="shared" si="3"/>
        <v>21.492735426000003</v>
      </c>
    </row>
    <row r="266" spans="1:2" ht="12.75">
      <c r="A266" s="6">
        <v>1.2573</v>
      </c>
      <c r="B266" s="1">
        <f t="shared" si="3"/>
        <v>21.368786463000006</v>
      </c>
    </row>
    <row r="267" spans="1:2" ht="12.75">
      <c r="A267" s="6">
        <v>1.2561</v>
      </c>
      <c r="B267" s="1">
        <f aca="true" t="shared" si="4" ref="B267:B330">(A267*16.97931)+0.0207</f>
        <v>21.348411291000005</v>
      </c>
    </row>
    <row r="268" spans="1:2" ht="12.75">
      <c r="A268" s="6">
        <v>1.2524</v>
      </c>
      <c r="B268" s="1">
        <f t="shared" si="4"/>
        <v>21.285587844000002</v>
      </c>
    </row>
    <row r="269" spans="1:2" ht="12.75">
      <c r="A269" s="6">
        <v>1.2512</v>
      </c>
      <c r="B269" s="1">
        <f t="shared" si="4"/>
        <v>21.265212672000004</v>
      </c>
    </row>
    <row r="270" spans="1:2" ht="12.75">
      <c r="A270" s="6">
        <v>1.2537</v>
      </c>
      <c r="B270" s="1">
        <f t="shared" si="4"/>
        <v>21.307660947000006</v>
      </c>
    </row>
    <row r="271" spans="1:2" ht="12.75">
      <c r="A271" s="6">
        <v>1.2488</v>
      </c>
      <c r="B271" s="1">
        <f t="shared" si="4"/>
        <v>21.224462328</v>
      </c>
    </row>
    <row r="272" spans="1:3" ht="12.75">
      <c r="A272" s="6">
        <v>1.25</v>
      </c>
      <c r="B272" s="1">
        <f t="shared" si="4"/>
        <v>21.244837500000003</v>
      </c>
      <c r="C272" t="s">
        <v>8</v>
      </c>
    </row>
    <row r="273" spans="1:2" ht="12.75">
      <c r="A273" s="6">
        <v>1.2451</v>
      </c>
      <c r="B273" s="1">
        <f t="shared" si="4"/>
        <v>21.161638881000005</v>
      </c>
    </row>
    <row r="274" spans="1:2" ht="12.75">
      <c r="A274" s="6">
        <v>1.2439</v>
      </c>
      <c r="B274" s="1">
        <f t="shared" si="4"/>
        <v>21.141263709000004</v>
      </c>
    </row>
    <row r="275" spans="1:2" ht="12.75">
      <c r="A275" s="6">
        <v>1.2415</v>
      </c>
      <c r="B275" s="1">
        <f t="shared" si="4"/>
        <v>21.100513365000005</v>
      </c>
    </row>
    <row r="276" spans="1:2" ht="12.75">
      <c r="A276" s="6">
        <v>1.2402</v>
      </c>
      <c r="B276" s="1">
        <f t="shared" si="4"/>
        <v>21.078440262000004</v>
      </c>
    </row>
    <row r="277" spans="1:2" ht="12.75">
      <c r="A277" s="6">
        <v>1.2378</v>
      </c>
      <c r="B277" s="1">
        <f t="shared" si="4"/>
        <v>21.037689918000005</v>
      </c>
    </row>
    <row r="278" spans="1:2" ht="12.75">
      <c r="A278" s="6">
        <v>1.2305</v>
      </c>
      <c r="B278" s="1">
        <f t="shared" si="4"/>
        <v>20.913740955</v>
      </c>
    </row>
    <row r="279" spans="1:2" ht="12.75">
      <c r="A279" s="6">
        <v>1.228</v>
      </c>
      <c r="B279" s="1">
        <f t="shared" si="4"/>
        <v>20.871292680000003</v>
      </c>
    </row>
    <row r="280" spans="1:2" ht="12.75">
      <c r="A280" s="6">
        <v>1.2268</v>
      </c>
      <c r="B280" s="1">
        <f t="shared" si="4"/>
        <v>20.850917508000002</v>
      </c>
    </row>
    <row r="281" spans="1:2" ht="12.75">
      <c r="A281" s="6">
        <v>1.2256</v>
      </c>
      <c r="B281" s="1">
        <f t="shared" si="4"/>
        <v>20.830542336000004</v>
      </c>
    </row>
    <row r="282" spans="1:2" ht="12.75">
      <c r="A282" s="6">
        <v>1.2256</v>
      </c>
      <c r="B282" s="1">
        <f t="shared" si="4"/>
        <v>20.830542336000004</v>
      </c>
    </row>
    <row r="283" spans="1:2" ht="12.75">
      <c r="A283" s="6">
        <v>1.2244</v>
      </c>
      <c r="B283" s="1">
        <f t="shared" si="4"/>
        <v>20.810167164000003</v>
      </c>
    </row>
    <row r="284" spans="1:2" ht="12.75">
      <c r="A284" s="6">
        <v>1.2231</v>
      </c>
      <c r="B284" s="1">
        <f t="shared" si="4"/>
        <v>20.788094061000006</v>
      </c>
    </row>
    <row r="285" spans="1:2" ht="12.75">
      <c r="A285" s="6">
        <v>1.2219</v>
      </c>
      <c r="B285" s="1">
        <f t="shared" si="4"/>
        <v>20.767718889000005</v>
      </c>
    </row>
    <row r="286" spans="1:2" ht="12.75">
      <c r="A286" s="6">
        <v>1.2195</v>
      </c>
      <c r="B286" s="1">
        <f t="shared" si="4"/>
        <v>20.726968545000005</v>
      </c>
    </row>
    <row r="287" spans="1:2" ht="12.75">
      <c r="A287" s="6">
        <v>1.2134</v>
      </c>
      <c r="B287" s="1">
        <f t="shared" si="4"/>
        <v>20.623394754000003</v>
      </c>
    </row>
    <row r="288" spans="1:2" ht="12.75">
      <c r="A288" s="6">
        <v>1.2097</v>
      </c>
      <c r="B288" s="1">
        <f t="shared" si="4"/>
        <v>20.560571307000004</v>
      </c>
    </row>
    <row r="289" spans="1:2" ht="12.75">
      <c r="A289" s="6">
        <v>1.2061</v>
      </c>
      <c r="B289" s="1">
        <f t="shared" si="4"/>
        <v>20.499445791000003</v>
      </c>
    </row>
    <row r="290" spans="1:2" ht="12.75">
      <c r="A290" s="6">
        <v>1.1987</v>
      </c>
      <c r="B290" s="1">
        <f t="shared" si="4"/>
        <v>20.373798897000004</v>
      </c>
    </row>
    <row r="291" spans="1:2" ht="12.75">
      <c r="A291" s="6">
        <v>1.1914</v>
      </c>
      <c r="B291" s="1">
        <f t="shared" si="4"/>
        <v>20.249849934000004</v>
      </c>
    </row>
    <row r="292" spans="1:2" ht="12.75">
      <c r="A292" s="6">
        <v>1.1853</v>
      </c>
      <c r="B292" s="1">
        <f t="shared" si="4"/>
        <v>20.146276143000005</v>
      </c>
    </row>
    <row r="293" spans="1:2" ht="12.75">
      <c r="A293" s="6">
        <v>1.1829</v>
      </c>
      <c r="B293" s="1">
        <f t="shared" si="4"/>
        <v>20.105525799000006</v>
      </c>
    </row>
    <row r="294" spans="1:2" ht="12.75">
      <c r="A294" s="6">
        <v>1.1792</v>
      </c>
      <c r="B294" s="1">
        <f t="shared" si="4"/>
        <v>20.042702352000003</v>
      </c>
    </row>
    <row r="295" spans="1:2" ht="12.75">
      <c r="A295" s="6">
        <v>1.178</v>
      </c>
      <c r="B295" s="1">
        <f t="shared" si="4"/>
        <v>20.02232718</v>
      </c>
    </row>
    <row r="296" spans="1:2" ht="12.75">
      <c r="A296" s="6">
        <v>1.1719</v>
      </c>
      <c r="B296" s="1">
        <f t="shared" si="4"/>
        <v>19.918753389000003</v>
      </c>
    </row>
    <row r="297" spans="1:2" ht="12.75">
      <c r="A297" s="6">
        <v>1.1682</v>
      </c>
      <c r="B297" s="1">
        <f t="shared" si="4"/>
        <v>19.855929942000003</v>
      </c>
    </row>
    <row r="298" spans="1:2" ht="12.75">
      <c r="A298" s="6">
        <v>1.1694</v>
      </c>
      <c r="B298" s="1">
        <f t="shared" si="4"/>
        <v>19.876305114000004</v>
      </c>
    </row>
    <row r="299" spans="1:2" ht="12.75">
      <c r="A299" s="6">
        <v>1.167</v>
      </c>
      <c r="B299" s="1">
        <f t="shared" si="4"/>
        <v>19.835554770000005</v>
      </c>
    </row>
    <row r="300" spans="1:2" ht="12.75">
      <c r="A300" s="6">
        <v>1.1633</v>
      </c>
      <c r="B300" s="1">
        <f t="shared" si="4"/>
        <v>19.772731323000002</v>
      </c>
    </row>
    <row r="301" spans="1:2" ht="12.75">
      <c r="A301" s="6">
        <v>1.1646</v>
      </c>
      <c r="B301" s="1">
        <f t="shared" si="4"/>
        <v>19.794804426000006</v>
      </c>
    </row>
    <row r="302" spans="1:2" ht="12.75">
      <c r="A302" s="6">
        <v>1.1609</v>
      </c>
      <c r="B302" s="1">
        <f t="shared" si="4"/>
        <v>19.731980979000003</v>
      </c>
    </row>
    <row r="303" spans="1:2" ht="12.75">
      <c r="A303" s="6">
        <v>1.1597</v>
      </c>
      <c r="B303" s="1">
        <f t="shared" si="4"/>
        <v>19.711605807</v>
      </c>
    </row>
    <row r="304" spans="1:2" ht="12.75">
      <c r="A304" s="6">
        <v>1.1548</v>
      </c>
      <c r="B304" s="1">
        <f t="shared" si="4"/>
        <v>19.628407188000004</v>
      </c>
    </row>
    <row r="305" spans="1:2" ht="12.75">
      <c r="A305" s="6">
        <v>1.1523</v>
      </c>
      <c r="B305" s="1">
        <f t="shared" si="4"/>
        <v>19.585958913000006</v>
      </c>
    </row>
    <row r="306" spans="1:2" ht="12.75">
      <c r="A306" s="6">
        <v>1.1487</v>
      </c>
      <c r="B306" s="1">
        <f t="shared" si="4"/>
        <v>19.524833397000005</v>
      </c>
    </row>
    <row r="307" spans="1:2" ht="12.75">
      <c r="A307" s="6">
        <v>1.1438</v>
      </c>
      <c r="B307" s="1">
        <f t="shared" si="4"/>
        <v>19.441634778</v>
      </c>
    </row>
    <row r="308" spans="1:2" ht="12.75">
      <c r="A308" s="6">
        <v>1.1353</v>
      </c>
      <c r="B308" s="1">
        <f t="shared" si="4"/>
        <v>19.297310643000003</v>
      </c>
    </row>
    <row r="309" spans="1:2" ht="12.75">
      <c r="A309" s="6">
        <v>1.1304</v>
      </c>
      <c r="B309" s="1">
        <f t="shared" si="4"/>
        <v>19.214112024000006</v>
      </c>
    </row>
    <row r="310" spans="1:2" ht="12.75">
      <c r="A310" s="6">
        <v>1.1218</v>
      </c>
      <c r="B310" s="1">
        <f t="shared" si="4"/>
        <v>19.068089958</v>
      </c>
    </row>
    <row r="311" spans="1:2" ht="12.75">
      <c r="A311" s="6">
        <v>1.1157</v>
      </c>
      <c r="B311" s="1">
        <f t="shared" si="4"/>
        <v>18.964516167000003</v>
      </c>
    </row>
    <row r="312" spans="1:2" ht="12.75">
      <c r="A312" s="6">
        <v>1.1121</v>
      </c>
      <c r="B312" s="1">
        <f t="shared" si="4"/>
        <v>18.903390651000006</v>
      </c>
    </row>
    <row r="313" spans="1:2" ht="12.75">
      <c r="A313" s="6">
        <v>1.106</v>
      </c>
      <c r="B313" s="1">
        <f t="shared" si="4"/>
        <v>18.799816860000004</v>
      </c>
    </row>
    <row r="314" spans="1:2" ht="12.75">
      <c r="A314" s="6">
        <v>1.1035</v>
      </c>
      <c r="B314" s="1">
        <f t="shared" si="4"/>
        <v>18.757368585000002</v>
      </c>
    </row>
    <row r="315" spans="1:2" ht="12.75">
      <c r="A315" s="6">
        <v>1.0986</v>
      </c>
      <c r="B315" s="1">
        <f t="shared" si="4"/>
        <v>18.674169966000004</v>
      </c>
    </row>
    <row r="316" spans="1:2" ht="12.75">
      <c r="A316" s="6">
        <v>1.0938</v>
      </c>
      <c r="B316" s="1">
        <f t="shared" si="4"/>
        <v>18.592669278000006</v>
      </c>
    </row>
    <row r="317" spans="1:2" ht="12.75">
      <c r="A317" s="6">
        <v>1.0913</v>
      </c>
      <c r="B317" s="1">
        <f t="shared" si="4"/>
        <v>18.550221003</v>
      </c>
    </row>
    <row r="318" spans="1:2" ht="12.75">
      <c r="A318" s="6">
        <v>1.0828</v>
      </c>
      <c r="B318" s="1">
        <f t="shared" si="4"/>
        <v>18.405896868000003</v>
      </c>
    </row>
    <row r="319" spans="1:2" ht="12.75">
      <c r="A319" s="6">
        <v>1.073</v>
      </c>
      <c r="B319" s="1">
        <f t="shared" si="4"/>
        <v>18.23949963</v>
      </c>
    </row>
    <row r="320" spans="1:2" ht="12.75">
      <c r="A320" s="6">
        <v>1.073</v>
      </c>
      <c r="B320" s="1">
        <f t="shared" si="4"/>
        <v>18.23949963</v>
      </c>
    </row>
    <row r="321" spans="1:2" ht="12.75">
      <c r="A321" s="6">
        <v>1.0693</v>
      </c>
      <c r="B321" s="1">
        <f t="shared" si="4"/>
        <v>18.176676183</v>
      </c>
    </row>
    <row r="322" spans="1:2" ht="12.75">
      <c r="A322" s="6">
        <v>1.0632</v>
      </c>
      <c r="B322" s="1">
        <f t="shared" si="4"/>
        <v>18.073102392000003</v>
      </c>
    </row>
    <row r="323" spans="1:2" ht="12.75">
      <c r="A323" s="6">
        <v>1.0669</v>
      </c>
      <c r="B323" s="1">
        <f t="shared" si="4"/>
        <v>18.135925839000002</v>
      </c>
    </row>
    <row r="324" spans="1:2" ht="12.75">
      <c r="A324" s="6">
        <v>1.0803</v>
      </c>
      <c r="B324" s="1">
        <f t="shared" si="4"/>
        <v>18.363448593000005</v>
      </c>
    </row>
    <row r="325" spans="1:2" ht="12.75">
      <c r="A325" s="6">
        <v>1.0583</v>
      </c>
      <c r="B325" s="1">
        <f t="shared" si="4"/>
        <v>17.989903773000005</v>
      </c>
    </row>
    <row r="326" spans="1:2" ht="12.75">
      <c r="A326" s="6">
        <v>1.0352</v>
      </c>
      <c r="B326" s="1">
        <f t="shared" si="4"/>
        <v>17.597681712</v>
      </c>
    </row>
    <row r="327" spans="1:2" ht="12.75">
      <c r="A327" s="6">
        <v>1.0388</v>
      </c>
      <c r="B327" s="1">
        <f t="shared" si="4"/>
        <v>17.658807228</v>
      </c>
    </row>
    <row r="328" spans="1:2" ht="12.75">
      <c r="A328" s="6">
        <v>1.0364</v>
      </c>
      <c r="B328" s="1">
        <f t="shared" si="4"/>
        <v>17.618056884</v>
      </c>
    </row>
    <row r="329" spans="1:2" ht="12.75">
      <c r="A329" s="6">
        <v>1.0303</v>
      </c>
      <c r="B329" s="1">
        <f t="shared" si="4"/>
        <v>17.514483093000003</v>
      </c>
    </row>
    <row r="330" spans="1:2" ht="12.75">
      <c r="A330" s="6">
        <v>1.0278</v>
      </c>
      <c r="B330" s="1">
        <f t="shared" si="4"/>
        <v>17.472034818000004</v>
      </c>
    </row>
    <row r="331" spans="1:2" ht="12.75">
      <c r="A331" s="6">
        <v>1.0291</v>
      </c>
      <c r="B331" s="1">
        <f aca="true" t="shared" si="5" ref="B331:B394">(A331*16.97931)+0.0207</f>
        <v>17.494107921</v>
      </c>
    </row>
    <row r="332" spans="1:2" ht="12.75">
      <c r="A332" s="6">
        <v>1.0266</v>
      </c>
      <c r="B332" s="1">
        <f t="shared" si="5"/>
        <v>17.451659646000003</v>
      </c>
    </row>
    <row r="333" spans="1:2" ht="12.75">
      <c r="A333" s="6">
        <v>1.0217</v>
      </c>
      <c r="B333" s="1">
        <f t="shared" si="5"/>
        <v>17.368461027000006</v>
      </c>
    </row>
    <row r="334" spans="1:2" ht="12.75">
      <c r="A334" s="6">
        <v>1.0168</v>
      </c>
      <c r="B334" s="1">
        <f t="shared" si="5"/>
        <v>17.285262408</v>
      </c>
    </row>
    <row r="335" spans="1:2" ht="12.75">
      <c r="A335" s="6">
        <v>1.0156</v>
      </c>
      <c r="B335" s="1">
        <f t="shared" si="5"/>
        <v>17.264887236000003</v>
      </c>
    </row>
    <row r="336" spans="1:2" ht="12.75">
      <c r="A336" s="6">
        <v>1.0156</v>
      </c>
      <c r="B336" s="1">
        <f t="shared" si="5"/>
        <v>17.264887236000003</v>
      </c>
    </row>
    <row r="337" spans="1:2" ht="12.75">
      <c r="A337" s="6">
        <v>1.0071</v>
      </c>
      <c r="B337" s="1">
        <f t="shared" si="5"/>
        <v>17.120563101000005</v>
      </c>
    </row>
    <row r="338" spans="1:2" ht="12.75">
      <c r="A338" s="6">
        <v>1.001</v>
      </c>
      <c r="B338" s="1">
        <f t="shared" si="5"/>
        <v>17.01698931</v>
      </c>
    </row>
    <row r="339" spans="1:2" ht="12.75">
      <c r="A339" s="6">
        <v>1.0034</v>
      </c>
      <c r="B339" s="1">
        <f t="shared" si="5"/>
        <v>17.057739654000006</v>
      </c>
    </row>
    <row r="340" spans="1:2" ht="12.75">
      <c r="A340" s="6">
        <v>1.0022</v>
      </c>
      <c r="B340" s="1">
        <f t="shared" si="5"/>
        <v>17.037364482000005</v>
      </c>
    </row>
    <row r="341" spans="1:2" ht="12.75">
      <c r="A341" s="6">
        <v>0.99976</v>
      </c>
      <c r="B341" s="1">
        <f t="shared" si="5"/>
        <v>16.995934965600004</v>
      </c>
    </row>
    <row r="342" spans="1:2" ht="12.75">
      <c r="A342" s="6">
        <v>0.99243</v>
      </c>
      <c r="B342" s="1">
        <f t="shared" si="5"/>
        <v>16.871476623300005</v>
      </c>
    </row>
    <row r="343" spans="1:2" ht="12.75">
      <c r="A343" s="6">
        <v>0.98022</v>
      </c>
      <c r="B343" s="1">
        <f t="shared" si="5"/>
        <v>16.664159248200004</v>
      </c>
    </row>
    <row r="344" spans="1:2" ht="12.75">
      <c r="A344" s="6">
        <v>0.97046</v>
      </c>
      <c r="B344" s="1">
        <f t="shared" si="5"/>
        <v>16.498441182600004</v>
      </c>
    </row>
    <row r="345" spans="1:2" ht="12.75">
      <c r="A345" s="6">
        <v>0.96191</v>
      </c>
      <c r="B345" s="1">
        <f t="shared" si="5"/>
        <v>16.353268082100005</v>
      </c>
    </row>
    <row r="346" spans="1:2" ht="12.75">
      <c r="A346" s="6">
        <v>0.95459</v>
      </c>
      <c r="B346" s="1">
        <f t="shared" si="5"/>
        <v>16.228979532900002</v>
      </c>
    </row>
    <row r="347" spans="1:2" ht="12.75">
      <c r="A347" s="6">
        <v>0.94849</v>
      </c>
      <c r="B347" s="1">
        <f t="shared" si="5"/>
        <v>16.125405741900003</v>
      </c>
    </row>
    <row r="348" spans="1:2" ht="12.75">
      <c r="A348" s="6">
        <v>0.94604</v>
      </c>
      <c r="B348" s="1">
        <f t="shared" si="5"/>
        <v>16.083806432400003</v>
      </c>
    </row>
    <row r="349" spans="1:2" ht="12.75">
      <c r="A349" s="6">
        <v>0.94604</v>
      </c>
      <c r="B349" s="1">
        <f t="shared" si="5"/>
        <v>16.083806432400003</v>
      </c>
    </row>
    <row r="350" spans="1:2" ht="12.75">
      <c r="A350" s="6">
        <v>0.93994</v>
      </c>
      <c r="B350" s="1">
        <f t="shared" si="5"/>
        <v>15.9802326414</v>
      </c>
    </row>
    <row r="351" spans="1:2" ht="12.75">
      <c r="A351" s="6">
        <v>0.93384</v>
      </c>
      <c r="B351" s="1">
        <f t="shared" si="5"/>
        <v>15.876658850400002</v>
      </c>
    </row>
    <row r="352" spans="1:2" ht="12.75">
      <c r="A352" s="6">
        <v>0.93018</v>
      </c>
      <c r="B352" s="1">
        <f t="shared" si="5"/>
        <v>15.8145145758</v>
      </c>
    </row>
    <row r="353" spans="1:2" ht="12.75">
      <c r="A353" s="6">
        <v>0.92285</v>
      </c>
      <c r="B353" s="1">
        <f t="shared" si="5"/>
        <v>15.6900562335</v>
      </c>
    </row>
    <row r="354" spans="1:2" ht="12.75">
      <c r="A354" s="6">
        <v>0.91553</v>
      </c>
      <c r="B354" s="1">
        <f t="shared" si="5"/>
        <v>15.5657676843</v>
      </c>
    </row>
    <row r="355" spans="1:2" ht="12.75">
      <c r="A355" s="6">
        <v>0.91431</v>
      </c>
      <c r="B355" s="1">
        <f t="shared" si="5"/>
        <v>15.5450529261</v>
      </c>
    </row>
    <row r="356" spans="1:2" ht="12.75">
      <c r="A356" s="6">
        <v>0.91431</v>
      </c>
      <c r="B356" s="1">
        <f t="shared" si="5"/>
        <v>15.5450529261</v>
      </c>
    </row>
    <row r="357" spans="1:2" ht="12.75">
      <c r="A357" s="6">
        <v>0.896</v>
      </c>
      <c r="B357" s="1">
        <f t="shared" si="5"/>
        <v>15.234161760000001</v>
      </c>
    </row>
    <row r="358" spans="1:2" ht="12.75">
      <c r="A358" s="6">
        <v>0.88013</v>
      </c>
      <c r="B358" s="1">
        <f t="shared" si="5"/>
        <v>14.9647001103</v>
      </c>
    </row>
    <row r="359" spans="1:2" ht="12.75">
      <c r="A359" s="6">
        <v>0.87402</v>
      </c>
      <c r="B359" s="1">
        <f t="shared" si="5"/>
        <v>14.8609565262</v>
      </c>
    </row>
    <row r="360" spans="1:2" ht="12.75">
      <c r="A360" s="6">
        <v>0.8728</v>
      </c>
      <c r="B360" s="1">
        <f t="shared" si="5"/>
        <v>14.840241768000002</v>
      </c>
    </row>
    <row r="361" spans="1:2" ht="12.75">
      <c r="A361" s="6">
        <v>0.8667</v>
      </c>
      <c r="B361" s="1">
        <f t="shared" si="5"/>
        <v>14.736667977000002</v>
      </c>
    </row>
    <row r="362" spans="1:2" ht="12.75">
      <c r="A362" s="6">
        <v>0.86304</v>
      </c>
      <c r="B362" s="1">
        <f t="shared" si="5"/>
        <v>14.674523702400002</v>
      </c>
    </row>
    <row r="363" spans="1:2" ht="12.75">
      <c r="A363" s="6">
        <v>0.85938</v>
      </c>
      <c r="B363" s="1">
        <f t="shared" si="5"/>
        <v>14.612379427800002</v>
      </c>
    </row>
    <row r="364" spans="1:2" ht="12.75">
      <c r="A364" s="6">
        <v>0.85449</v>
      </c>
      <c r="B364" s="1">
        <f t="shared" si="5"/>
        <v>14.529350601900001</v>
      </c>
    </row>
    <row r="365" spans="1:2" ht="12.75">
      <c r="A365" s="6">
        <v>0.84839</v>
      </c>
      <c r="B365" s="1">
        <f t="shared" si="5"/>
        <v>14.4257768109</v>
      </c>
    </row>
    <row r="366" spans="1:2" ht="12.75">
      <c r="A366" s="6">
        <v>0.84473</v>
      </c>
      <c r="B366" s="1">
        <f t="shared" si="5"/>
        <v>14.3636325363</v>
      </c>
    </row>
    <row r="367" spans="1:2" ht="12.75">
      <c r="A367" s="6">
        <v>0.84229</v>
      </c>
      <c r="B367" s="1">
        <f t="shared" si="5"/>
        <v>14.322203019900002</v>
      </c>
    </row>
    <row r="368" spans="1:2" ht="12.75">
      <c r="A368" s="6">
        <v>0.84106</v>
      </c>
      <c r="B368" s="1">
        <f t="shared" si="5"/>
        <v>14.301318468600002</v>
      </c>
    </row>
    <row r="369" spans="1:2" ht="12.75">
      <c r="A369" s="6">
        <v>0.8374</v>
      </c>
      <c r="B369" s="1">
        <f t="shared" si="5"/>
        <v>14.239174194000002</v>
      </c>
    </row>
    <row r="370" spans="1:2" ht="12.75">
      <c r="A370" s="6">
        <v>0.8374</v>
      </c>
      <c r="B370" s="1">
        <f t="shared" si="5"/>
        <v>14.239174194000002</v>
      </c>
    </row>
    <row r="371" spans="1:2" ht="12.75">
      <c r="A371" s="6">
        <v>0.8313</v>
      </c>
      <c r="B371" s="1">
        <f t="shared" si="5"/>
        <v>14.135600403000002</v>
      </c>
    </row>
    <row r="372" spans="1:2" ht="12.75">
      <c r="A372" s="6">
        <v>0.82275</v>
      </c>
      <c r="B372" s="1">
        <f t="shared" si="5"/>
        <v>13.9904273025</v>
      </c>
    </row>
    <row r="373" spans="1:2" ht="12.75">
      <c r="A373" s="6">
        <v>0.81665</v>
      </c>
      <c r="B373" s="1">
        <f t="shared" si="5"/>
        <v>13.8868535115</v>
      </c>
    </row>
    <row r="374" spans="1:2" ht="12.75">
      <c r="A374" s="6">
        <v>0.81299</v>
      </c>
      <c r="B374" s="1">
        <f t="shared" si="5"/>
        <v>13.8247092369</v>
      </c>
    </row>
    <row r="375" spans="1:2" ht="12.75">
      <c r="A375" s="6">
        <v>0.7959</v>
      </c>
      <c r="B375" s="1">
        <f t="shared" si="5"/>
        <v>13.534532829000002</v>
      </c>
    </row>
    <row r="376" spans="1:2" ht="12.75">
      <c r="A376" s="6">
        <v>0.78857</v>
      </c>
      <c r="B376" s="1">
        <f t="shared" si="5"/>
        <v>13.410074486700001</v>
      </c>
    </row>
    <row r="377" spans="1:2" ht="12.75">
      <c r="A377" s="6">
        <v>0.78735</v>
      </c>
      <c r="B377" s="1">
        <f t="shared" si="5"/>
        <v>13.3893597285</v>
      </c>
    </row>
    <row r="378" spans="1:2" ht="12.75">
      <c r="A378" s="6">
        <v>0.77881</v>
      </c>
      <c r="B378" s="1">
        <f t="shared" si="5"/>
        <v>13.2443564211</v>
      </c>
    </row>
    <row r="379" spans="1:2" ht="12.75">
      <c r="A379" s="6">
        <v>0.7666</v>
      </c>
      <c r="B379" s="1">
        <f t="shared" si="5"/>
        <v>13.037039046</v>
      </c>
    </row>
    <row r="380" spans="1:2" ht="12.75">
      <c r="A380" s="6">
        <v>0.76782</v>
      </c>
      <c r="B380" s="1">
        <f t="shared" si="5"/>
        <v>13.0577538042</v>
      </c>
    </row>
    <row r="381" spans="1:2" ht="12.75">
      <c r="A381" s="6">
        <v>0.77026</v>
      </c>
      <c r="B381" s="1">
        <f t="shared" si="5"/>
        <v>13.0991833206</v>
      </c>
    </row>
    <row r="382" spans="1:2" ht="12.75">
      <c r="A382" s="6">
        <v>0.76294</v>
      </c>
      <c r="B382" s="1">
        <f t="shared" si="5"/>
        <v>12.9748947714</v>
      </c>
    </row>
    <row r="383" spans="1:2" ht="12.75">
      <c r="A383" s="6">
        <v>0.75928</v>
      </c>
      <c r="B383" s="1">
        <f t="shared" si="5"/>
        <v>12.912750496800001</v>
      </c>
    </row>
    <row r="384" spans="1:2" ht="12.75">
      <c r="A384" s="6">
        <v>0.75928</v>
      </c>
      <c r="B384" s="1">
        <f t="shared" si="5"/>
        <v>12.912750496800001</v>
      </c>
    </row>
    <row r="385" spans="1:2" ht="12.75">
      <c r="A385" s="6">
        <v>0.75439</v>
      </c>
      <c r="B385" s="1">
        <f t="shared" si="5"/>
        <v>12.829721670900001</v>
      </c>
    </row>
    <row r="386" spans="1:2" ht="12.75">
      <c r="A386" s="6">
        <v>0.74707</v>
      </c>
      <c r="B386" s="1">
        <f t="shared" si="5"/>
        <v>12.7054331217</v>
      </c>
    </row>
    <row r="387" spans="1:2" ht="12.75">
      <c r="A387" s="6">
        <v>0.74097</v>
      </c>
      <c r="B387" s="1">
        <f t="shared" si="5"/>
        <v>12.601859330700002</v>
      </c>
    </row>
    <row r="388" spans="1:2" ht="12.75">
      <c r="A388" s="6">
        <v>0.73364</v>
      </c>
      <c r="B388" s="1">
        <f t="shared" si="5"/>
        <v>12.4774009884</v>
      </c>
    </row>
    <row r="389" spans="1:2" ht="12.75">
      <c r="A389" s="6">
        <v>0.7251</v>
      </c>
      <c r="B389" s="1">
        <f t="shared" si="5"/>
        <v>12.332397681</v>
      </c>
    </row>
    <row r="390" spans="1:2" ht="12.75">
      <c r="A390" s="6">
        <v>0.71777</v>
      </c>
      <c r="B390" s="1">
        <f t="shared" si="5"/>
        <v>12.207939338700001</v>
      </c>
    </row>
    <row r="391" spans="1:2" ht="12.75">
      <c r="A391" s="6">
        <v>0.71411</v>
      </c>
      <c r="B391" s="1">
        <f t="shared" si="5"/>
        <v>12.145795064100001</v>
      </c>
    </row>
    <row r="392" spans="1:2" ht="12.75">
      <c r="A392" s="6">
        <v>0.70435</v>
      </c>
      <c r="B392" s="1">
        <f t="shared" si="5"/>
        <v>11.980076998500001</v>
      </c>
    </row>
    <row r="393" spans="1:2" ht="12.75">
      <c r="A393" s="6">
        <v>0.70068</v>
      </c>
      <c r="B393" s="1">
        <f t="shared" si="5"/>
        <v>11.9177629308</v>
      </c>
    </row>
    <row r="394" spans="1:2" ht="12.75">
      <c r="A394" s="6">
        <v>0.69702</v>
      </c>
      <c r="B394" s="1">
        <f t="shared" si="5"/>
        <v>11.8556186562</v>
      </c>
    </row>
    <row r="395" spans="1:2" ht="12.75">
      <c r="A395" s="6">
        <v>0.68237</v>
      </c>
      <c r="B395" s="1">
        <f aca="true" t="shared" si="6" ref="B395:B458">(A395*16.97931)+0.0207</f>
        <v>11.606871764700001</v>
      </c>
    </row>
    <row r="396" spans="1:2" ht="12.75">
      <c r="A396" s="6">
        <v>0.67993</v>
      </c>
      <c r="B396" s="1">
        <f t="shared" si="6"/>
        <v>11.565442248300002</v>
      </c>
    </row>
    <row r="397" spans="1:2" ht="12.75">
      <c r="A397" s="6">
        <v>0.68115</v>
      </c>
      <c r="B397" s="1">
        <f t="shared" si="6"/>
        <v>11.5861570065</v>
      </c>
    </row>
    <row r="398" spans="1:2" ht="12.75">
      <c r="A398" s="6">
        <v>0.67505</v>
      </c>
      <c r="B398" s="1">
        <f t="shared" si="6"/>
        <v>11.482583215500002</v>
      </c>
    </row>
    <row r="399" spans="1:2" ht="12.75">
      <c r="A399" s="6">
        <v>0.66772</v>
      </c>
      <c r="B399" s="1">
        <f t="shared" si="6"/>
        <v>11.358124873200001</v>
      </c>
    </row>
    <row r="400" spans="1:2" ht="12.75">
      <c r="A400" s="6">
        <v>0.66528</v>
      </c>
      <c r="B400" s="1">
        <f t="shared" si="6"/>
        <v>11.3166953568</v>
      </c>
    </row>
    <row r="401" spans="1:2" ht="12.75">
      <c r="A401" s="6">
        <v>0.66162</v>
      </c>
      <c r="B401" s="1">
        <f t="shared" si="6"/>
        <v>11.2545510822</v>
      </c>
    </row>
    <row r="402" spans="1:2" ht="12.75">
      <c r="A402" s="6">
        <v>0.65918</v>
      </c>
      <c r="B402" s="1">
        <f t="shared" si="6"/>
        <v>11.2131215658</v>
      </c>
    </row>
    <row r="403" spans="1:2" ht="12.75">
      <c r="A403" s="6">
        <v>0.64941</v>
      </c>
      <c r="B403" s="1">
        <f t="shared" si="6"/>
        <v>11.047233707100002</v>
      </c>
    </row>
    <row r="404" spans="1:2" ht="12.75">
      <c r="A404" s="6">
        <v>0.64697</v>
      </c>
      <c r="B404" s="1">
        <f t="shared" si="6"/>
        <v>11.005804190700001</v>
      </c>
    </row>
    <row r="405" spans="1:2" ht="12.75">
      <c r="A405" s="6">
        <v>0.64697</v>
      </c>
      <c r="B405" s="1">
        <f t="shared" si="6"/>
        <v>11.005804190700001</v>
      </c>
    </row>
    <row r="406" spans="1:2" ht="12.75">
      <c r="A406" s="6">
        <v>0.63721</v>
      </c>
      <c r="B406" s="1">
        <f t="shared" si="6"/>
        <v>10.840086125100001</v>
      </c>
    </row>
    <row r="407" spans="1:2" ht="12.75">
      <c r="A407" s="6">
        <v>0.6311</v>
      </c>
      <c r="B407" s="1">
        <f t="shared" si="6"/>
        <v>10.736342541</v>
      </c>
    </row>
    <row r="408" spans="1:2" ht="12.75">
      <c r="A408" s="6">
        <v>0.625</v>
      </c>
      <c r="B408" s="1">
        <f t="shared" si="6"/>
        <v>10.63276875</v>
      </c>
    </row>
    <row r="409" spans="1:2" ht="12.75">
      <c r="A409" s="6">
        <v>0.6189</v>
      </c>
      <c r="B409" s="1">
        <f t="shared" si="6"/>
        <v>10.529194959000002</v>
      </c>
    </row>
    <row r="410" spans="1:2" ht="12.75">
      <c r="A410" s="6">
        <v>0.61523</v>
      </c>
      <c r="B410" s="1">
        <f t="shared" si="6"/>
        <v>10.466880891300002</v>
      </c>
    </row>
    <row r="411" spans="1:2" ht="12.75">
      <c r="A411" s="6">
        <v>0.60791</v>
      </c>
      <c r="B411" s="1">
        <f t="shared" si="6"/>
        <v>10.3425923421</v>
      </c>
    </row>
    <row r="412" spans="1:2" ht="12.75">
      <c r="A412" s="6">
        <v>0.60669</v>
      </c>
      <c r="B412" s="1">
        <f t="shared" si="6"/>
        <v>10.3218775839</v>
      </c>
    </row>
    <row r="413" spans="1:2" ht="12.75">
      <c r="A413" s="6">
        <v>0.60425</v>
      </c>
      <c r="B413" s="1">
        <f t="shared" si="6"/>
        <v>10.2804480675</v>
      </c>
    </row>
    <row r="414" spans="1:2" ht="12.75">
      <c r="A414" s="6">
        <v>0.59204</v>
      </c>
      <c r="B414" s="1">
        <f t="shared" si="6"/>
        <v>10.073130692400001</v>
      </c>
    </row>
    <row r="415" spans="1:2" ht="12.75">
      <c r="A415" s="6">
        <v>0.57861</v>
      </c>
      <c r="B415" s="1">
        <f t="shared" si="6"/>
        <v>9.8450985591</v>
      </c>
    </row>
    <row r="416" spans="1:2" ht="12.75">
      <c r="A416" s="6">
        <v>0.57007</v>
      </c>
      <c r="B416" s="1">
        <f t="shared" si="6"/>
        <v>9.7000952517</v>
      </c>
    </row>
    <row r="417" spans="1:2" ht="12.75">
      <c r="A417" s="6">
        <v>0.56763</v>
      </c>
      <c r="B417" s="1">
        <f t="shared" si="6"/>
        <v>9.6586657353</v>
      </c>
    </row>
    <row r="418" spans="1:2" ht="12.75">
      <c r="A418" s="6">
        <v>0.56641</v>
      </c>
      <c r="B418" s="1">
        <f t="shared" si="6"/>
        <v>9.637950977100001</v>
      </c>
    </row>
    <row r="419" spans="1:2" ht="12.75">
      <c r="A419" s="6">
        <v>0.56274</v>
      </c>
      <c r="B419" s="1">
        <f t="shared" si="6"/>
        <v>9.575636909400002</v>
      </c>
    </row>
    <row r="420" spans="1:2" ht="12.75">
      <c r="A420" s="6">
        <v>0.55786</v>
      </c>
      <c r="B420" s="1">
        <f t="shared" si="6"/>
        <v>9.492777876600002</v>
      </c>
    </row>
    <row r="421" spans="1:2" ht="12.75">
      <c r="A421" s="6">
        <v>0.5542</v>
      </c>
      <c r="B421" s="1">
        <f t="shared" si="6"/>
        <v>9.430633602</v>
      </c>
    </row>
    <row r="422" spans="1:2" ht="12.75">
      <c r="A422" s="6">
        <v>0.54688</v>
      </c>
      <c r="B422" s="1">
        <f t="shared" si="6"/>
        <v>9.306345052800001</v>
      </c>
    </row>
    <row r="423" spans="1:2" ht="12.75">
      <c r="A423" s="6">
        <v>0.53589</v>
      </c>
      <c r="B423" s="1">
        <f t="shared" si="6"/>
        <v>9.119742435900001</v>
      </c>
    </row>
    <row r="424" spans="1:2" ht="12.75">
      <c r="A424" s="6">
        <v>0.5249</v>
      </c>
      <c r="B424" s="1">
        <f t="shared" si="6"/>
        <v>8.933139819</v>
      </c>
    </row>
    <row r="425" spans="1:2" ht="12.75">
      <c r="A425" s="6">
        <v>0.52368</v>
      </c>
      <c r="B425" s="1">
        <f t="shared" si="6"/>
        <v>8.9124250608</v>
      </c>
    </row>
    <row r="426" spans="1:2" ht="12.75">
      <c r="A426" s="6">
        <v>0.52368</v>
      </c>
      <c r="B426" s="1">
        <f t="shared" si="6"/>
        <v>8.9124250608</v>
      </c>
    </row>
    <row r="427" spans="1:2" ht="12.75">
      <c r="A427" s="6">
        <v>0.52124</v>
      </c>
      <c r="B427" s="1">
        <f t="shared" si="6"/>
        <v>8.870995544400001</v>
      </c>
    </row>
    <row r="428" spans="1:2" ht="12.75">
      <c r="A428" s="6">
        <v>0.51392</v>
      </c>
      <c r="B428" s="1">
        <f t="shared" si="6"/>
        <v>8.746706995200002</v>
      </c>
    </row>
    <row r="429" spans="1:2" ht="12.75">
      <c r="A429" s="6">
        <v>0.50293</v>
      </c>
      <c r="B429" s="1">
        <f t="shared" si="6"/>
        <v>8.5601043783</v>
      </c>
    </row>
    <row r="430" spans="1:2" ht="12.75">
      <c r="A430" s="6">
        <v>0.49561</v>
      </c>
      <c r="B430" s="1">
        <f t="shared" si="6"/>
        <v>8.435815829100001</v>
      </c>
    </row>
    <row r="431" spans="1:2" ht="12.75">
      <c r="A431" s="6">
        <v>0.49561</v>
      </c>
      <c r="B431" s="1">
        <f t="shared" si="6"/>
        <v>8.435815829100001</v>
      </c>
    </row>
    <row r="432" spans="1:2" ht="12.75">
      <c r="A432" s="6">
        <v>0.49561</v>
      </c>
      <c r="B432" s="1">
        <f t="shared" si="6"/>
        <v>8.435815829100001</v>
      </c>
    </row>
    <row r="433" spans="1:2" ht="12.75">
      <c r="A433" s="6">
        <v>0.49316</v>
      </c>
      <c r="B433" s="1">
        <f t="shared" si="6"/>
        <v>8.3942165196</v>
      </c>
    </row>
    <row r="434" spans="1:2" ht="12.75">
      <c r="A434" s="6">
        <v>0.4834</v>
      </c>
      <c r="B434" s="1">
        <f t="shared" si="6"/>
        <v>8.228498454</v>
      </c>
    </row>
    <row r="435" spans="1:2" ht="12.75">
      <c r="A435" s="6">
        <v>0.46997</v>
      </c>
      <c r="B435" s="1">
        <f t="shared" si="6"/>
        <v>8.000466320700001</v>
      </c>
    </row>
    <row r="436" spans="1:2" ht="12.75">
      <c r="A436" s="6">
        <v>0.46509</v>
      </c>
      <c r="B436" s="1">
        <f t="shared" si="6"/>
        <v>7.9176072879</v>
      </c>
    </row>
    <row r="437" spans="1:2" ht="12.75">
      <c r="A437" s="6">
        <v>0.46753</v>
      </c>
      <c r="B437" s="1">
        <f t="shared" si="6"/>
        <v>7.9590368043</v>
      </c>
    </row>
    <row r="438" spans="1:2" ht="12.75">
      <c r="A438" s="6">
        <v>0.46387</v>
      </c>
      <c r="B438" s="1">
        <f t="shared" si="6"/>
        <v>7.8968925297000006</v>
      </c>
    </row>
    <row r="439" spans="1:2" ht="12.75">
      <c r="A439" s="6">
        <v>0.45532</v>
      </c>
      <c r="B439" s="1">
        <f t="shared" si="6"/>
        <v>7.7517194292000005</v>
      </c>
    </row>
    <row r="440" spans="1:2" ht="12.75">
      <c r="A440" s="6">
        <v>0.44067</v>
      </c>
      <c r="B440" s="1">
        <f t="shared" si="6"/>
        <v>7.502972537700001</v>
      </c>
    </row>
    <row r="441" spans="1:2" ht="12.75">
      <c r="A441" s="6">
        <v>0.42847</v>
      </c>
      <c r="B441" s="1">
        <f t="shared" si="6"/>
        <v>7.295824955700001</v>
      </c>
    </row>
    <row r="442" spans="1:2" ht="12.75">
      <c r="A442" s="6">
        <v>0.42847</v>
      </c>
      <c r="B442" s="1">
        <f t="shared" si="6"/>
        <v>7.295824955700001</v>
      </c>
    </row>
    <row r="443" spans="1:2" ht="12.75">
      <c r="A443" s="6">
        <v>0.42603</v>
      </c>
      <c r="B443" s="1">
        <f t="shared" si="6"/>
        <v>7.2543954393000005</v>
      </c>
    </row>
    <row r="444" spans="1:2" ht="12.75">
      <c r="A444" s="6">
        <v>0.42603</v>
      </c>
      <c r="B444" s="1">
        <f t="shared" si="6"/>
        <v>7.2543954393000005</v>
      </c>
    </row>
    <row r="445" spans="1:2" ht="12.75">
      <c r="A445" s="6">
        <v>0.42603</v>
      </c>
      <c r="B445" s="1">
        <f t="shared" si="6"/>
        <v>7.2543954393000005</v>
      </c>
    </row>
    <row r="446" spans="1:2" ht="12.75">
      <c r="A446" s="6">
        <v>0.42603</v>
      </c>
      <c r="B446" s="1">
        <f t="shared" si="6"/>
        <v>7.2543954393000005</v>
      </c>
    </row>
    <row r="447" spans="1:2" ht="12.75">
      <c r="A447" s="6">
        <v>0.4248</v>
      </c>
      <c r="B447" s="1">
        <f t="shared" si="6"/>
        <v>7.2335108880000005</v>
      </c>
    </row>
    <row r="448" spans="1:2" ht="12.75">
      <c r="A448" s="6">
        <v>0.42236</v>
      </c>
      <c r="B448" s="1">
        <f t="shared" si="6"/>
        <v>7.1920813716000005</v>
      </c>
    </row>
    <row r="449" spans="1:2" ht="12.75">
      <c r="A449" s="6">
        <v>0.4187</v>
      </c>
      <c r="B449" s="1">
        <f t="shared" si="6"/>
        <v>7.129937097000001</v>
      </c>
    </row>
    <row r="450" spans="1:2" ht="12.75">
      <c r="A450" s="6">
        <v>0.41382</v>
      </c>
      <c r="B450" s="1">
        <f t="shared" si="6"/>
        <v>7.047078064200001</v>
      </c>
    </row>
    <row r="451" spans="1:2" ht="12.75">
      <c r="A451" s="6">
        <v>0.40649</v>
      </c>
      <c r="B451" s="1">
        <f t="shared" si="6"/>
        <v>6.9226197219</v>
      </c>
    </row>
    <row r="452" spans="1:2" ht="12.75">
      <c r="A452" s="6">
        <v>0.40161</v>
      </c>
      <c r="B452" s="1">
        <f t="shared" si="6"/>
        <v>6.839760689100001</v>
      </c>
    </row>
    <row r="453" spans="1:2" ht="12.75">
      <c r="A453" s="6">
        <v>0.39917</v>
      </c>
      <c r="B453" s="1">
        <f t="shared" si="6"/>
        <v>6.798331172700001</v>
      </c>
    </row>
    <row r="454" spans="1:2" ht="12.75">
      <c r="A454" s="6">
        <v>0.39551</v>
      </c>
      <c r="B454" s="1">
        <f t="shared" si="6"/>
        <v>6.7361868981</v>
      </c>
    </row>
    <row r="455" spans="1:2" ht="12.75">
      <c r="A455" s="6">
        <v>0.39185</v>
      </c>
      <c r="B455" s="1">
        <f t="shared" si="6"/>
        <v>6.6740426235</v>
      </c>
    </row>
    <row r="456" spans="1:2" ht="12.75">
      <c r="A456" s="6">
        <v>0.38818</v>
      </c>
      <c r="B456" s="1">
        <f t="shared" si="6"/>
        <v>6.611728555800001</v>
      </c>
    </row>
    <row r="457" spans="1:2" ht="12.75">
      <c r="A457" s="6">
        <v>0.38452</v>
      </c>
      <c r="B457" s="1">
        <f t="shared" si="6"/>
        <v>6.5495842812</v>
      </c>
    </row>
    <row r="458" spans="1:2" ht="12.75">
      <c r="A458" s="6">
        <v>0.38208</v>
      </c>
      <c r="B458" s="1">
        <f t="shared" si="6"/>
        <v>6.5081547647999995</v>
      </c>
    </row>
    <row r="459" spans="1:2" ht="12.75">
      <c r="A459" s="6">
        <v>0.37354</v>
      </c>
      <c r="B459" s="1">
        <f aca="true" t="shared" si="7" ref="B459:B522">(A459*16.97931)+0.0207</f>
        <v>6.3631514574</v>
      </c>
    </row>
    <row r="460" spans="1:2" ht="12.75">
      <c r="A460" s="6">
        <v>0.36011</v>
      </c>
      <c r="B460" s="1">
        <f t="shared" si="7"/>
        <v>6.1351193241</v>
      </c>
    </row>
    <row r="461" spans="1:2" ht="12.75">
      <c r="A461" s="6">
        <v>0.354</v>
      </c>
      <c r="B461" s="1">
        <f t="shared" si="7"/>
        <v>6.03137574</v>
      </c>
    </row>
    <row r="462" spans="1:2" ht="12.75">
      <c r="A462" s="6">
        <v>0.35522</v>
      </c>
      <c r="B462" s="1">
        <f t="shared" si="7"/>
        <v>6.0520904982</v>
      </c>
    </row>
    <row r="463" spans="1:2" ht="12.75">
      <c r="A463" s="6">
        <v>0.35522</v>
      </c>
      <c r="B463" s="1">
        <f t="shared" si="7"/>
        <v>6.0520904982</v>
      </c>
    </row>
    <row r="464" spans="1:2" ht="12.75">
      <c r="A464" s="6">
        <v>0.35522</v>
      </c>
      <c r="B464" s="1">
        <f t="shared" si="7"/>
        <v>6.0520904982</v>
      </c>
    </row>
    <row r="465" spans="1:2" ht="12.75">
      <c r="A465" s="6">
        <v>0.34912</v>
      </c>
      <c r="B465" s="1">
        <f t="shared" si="7"/>
        <v>5.9485167072000005</v>
      </c>
    </row>
    <row r="466" spans="1:2" ht="12.75">
      <c r="A466" s="6">
        <v>0.33813</v>
      </c>
      <c r="B466" s="1">
        <f t="shared" si="7"/>
        <v>5.7619140903</v>
      </c>
    </row>
    <row r="467" spans="1:2" ht="12.75">
      <c r="A467" s="6">
        <v>0.32715</v>
      </c>
      <c r="B467" s="1">
        <f t="shared" si="7"/>
        <v>5.575481266500001</v>
      </c>
    </row>
    <row r="468" spans="1:2" ht="12.75">
      <c r="A468" s="6">
        <v>0.32593</v>
      </c>
      <c r="B468" s="1">
        <f t="shared" si="7"/>
        <v>5.5547665083</v>
      </c>
    </row>
    <row r="469" spans="1:2" ht="12.75">
      <c r="A469" s="6">
        <v>0.32715</v>
      </c>
      <c r="B469" s="1">
        <f t="shared" si="7"/>
        <v>5.575481266500001</v>
      </c>
    </row>
    <row r="470" spans="1:2" ht="12.75">
      <c r="A470" s="6">
        <v>0.32471</v>
      </c>
      <c r="B470" s="1">
        <f t="shared" si="7"/>
        <v>5.534051750100001</v>
      </c>
    </row>
    <row r="471" spans="1:2" ht="12.75">
      <c r="A471" s="6">
        <v>0.32471</v>
      </c>
      <c r="B471" s="1">
        <f t="shared" si="7"/>
        <v>5.534051750100001</v>
      </c>
    </row>
    <row r="472" spans="1:2" ht="12.75">
      <c r="A472" s="6">
        <v>0.3186</v>
      </c>
      <c r="B472" s="1">
        <f t="shared" si="7"/>
        <v>5.4303081660000005</v>
      </c>
    </row>
    <row r="473" spans="1:2" ht="12.75">
      <c r="A473" s="6">
        <v>0.31006</v>
      </c>
      <c r="B473" s="1">
        <f t="shared" si="7"/>
        <v>5.2853048586</v>
      </c>
    </row>
    <row r="474" spans="1:2" ht="12.75">
      <c r="A474" s="6">
        <v>0.30518</v>
      </c>
      <c r="B474" s="1">
        <f t="shared" si="7"/>
        <v>5.2024458258</v>
      </c>
    </row>
    <row r="475" spans="1:2" ht="12.75">
      <c r="A475" s="6">
        <v>0.30518</v>
      </c>
      <c r="B475" s="1">
        <f t="shared" si="7"/>
        <v>5.2024458258</v>
      </c>
    </row>
    <row r="476" spans="1:2" ht="12.75">
      <c r="A476" s="6">
        <v>0.3064</v>
      </c>
      <c r="B476" s="1">
        <f t="shared" si="7"/>
        <v>5.223160584</v>
      </c>
    </row>
    <row r="477" spans="1:2" ht="12.75">
      <c r="A477" s="6">
        <v>0.30518</v>
      </c>
      <c r="B477" s="1">
        <f t="shared" si="7"/>
        <v>5.2024458258</v>
      </c>
    </row>
    <row r="478" spans="1:2" ht="12.75">
      <c r="A478" s="6">
        <v>0.30029</v>
      </c>
      <c r="B478" s="1">
        <f t="shared" si="7"/>
        <v>5.1194169999</v>
      </c>
    </row>
    <row r="479" spans="1:2" ht="12.75">
      <c r="A479" s="6">
        <v>0.29419</v>
      </c>
      <c r="B479" s="1">
        <f t="shared" si="7"/>
        <v>5.015843208900001</v>
      </c>
    </row>
    <row r="480" spans="1:2" ht="12.75">
      <c r="A480" s="6">
        <v>0.2832</v>
      </c>
      <c r="B480" s="1">
        <f t="shared" si="7"/>
        <v>4.8292405920000006</v>
      </c>
    </row>
    <row r="481" spans="1:2" ht="12.75">
      <c r="A481" s="6">
        <v>0.27466</v>
      </c>
      <c r="B481" s="1">
        <f t="shared" si="7"/>
        <v>4.6842372846</v>
      </c>
    </row>
    <row r="482" spans="1:2" ht="12.75">
      <c r="A482" s="6">
        <v>0.26978</v>
      </c>
      <c r="B482" s="1">
        <f t="shared" si="7"/>
        <v>4.601378251800001</v>
      </c>
    </row>
    <row r="483" spans="1:2" ht="12.75">
      <c r="A483" s="6">
        <v>0.26978</v>
      </c>
      <c r="B483" s="1">
        <f t="shared" si="7"/>
        <v>4.601378251800001</v>
      </c>
    </row>
    <row r="484" spans="1:2" ht="12.75">
      <c r="A484" s="6">
        <v>0.26611</v>
      </c>
      <c r="B484" s="1">
        <f t="shared" si="7"/>
        <v>4.539064184100001</v>
      </c>
    </row>
    <row r="485" spans="1:2" ht="12.75">
      <c r="A485" s="6">
        <v>0.26123</v>
      </c>
      <c r="B485" s="1">
        <f t="shared" si="7"/>
        <v>4.456205151300001</v>
      </c>
    </row>
    <row r="486" spans="1:2" ht="12.75">
      <c r="A486" s="6">
        <v>0.25757</v>
      </c>
      <c r="B486" s="1">
        <f t="shared" si="7"/>
        <v>4.3940608767</v>
      </c>
    </row>
    <row r="487" spans="1:2" ht="12.75">
      <c r="A487" s="6">
        <v>0.25269</v>
      </c>
      <c r="B487" s="1">
        <f t="shared" si="7"/>
        <v>4.3112018439</v>
      </c>
    </row>
    <row r="488" spans="1:2" ht="12.75">
      <c r="A488" s="6">
        <v>0.24536</v>
      </c>
      <c r="B488" s="1">
        <f t="shared" si="7"/>
        <v>4.1867435016</v>
      </c>
    </row>
    <row r="489" spans="1:2" ht="12.75">
      <c r="A489" s="6">
        <v>0.24048</v>
      </c>
      <c r="B489" s="1">
        <f t="shared" si="7"/>
        <v>4.1038844688000005</v>
      </c>
    </row>
    <row r="490" spans="1:2" ht="12.75">
      <c r="A490" s="6">
        <v>0.23682</v>
      </c>
      <c r="B490" s="1">
        <f t="shared" si="7"/>
        <v>4.0417401942</v>
      </c>
    </row>
    <row r="491" spans="1:2" ht="12.75">
      <c r="A491" s="6">
        <v>0.23438</v>
      </c>
      <c r="B491" s="1">
        <f t="shared" si="7"/>
        <v>4.000310677800001</v>
      </c>
    </row>
    <row r="492" spans="1:2" ht="12.75">
      <c r="A492" s="6">
        <v>0.23315</v>
      </c>
      <c r="B492" s="1">
        <f t="shared" si="7"/>
        <v>3.9794261265000004</v>
      </c>
    </row>
    <row r="493" spans="1:2" ht="12.75">
      <c r="A493" s="6">
        <v>0.22827</v>
      </c>
      <c r="B493" s="1">
        <f t="shared" si="7"/>
        <v>3.8965670937000008</v>
      </c>
    </row>
    <row r="494" spans="1:2" ht="12.75">
      <c r="A494" s="6">
        <v>0.22217</v>
      </c>
      <c r="B494" s="1">
        <f t="shared" si="7"/>
        <v>3.7929933027000007</v>
      </c>
    </row>
    <row r="495" spans="1:2" ht="12.75">
      <c r="A495" s="6">
        <v>0.21851</v>
      </c>
      <c r="B495" s="1">
        <f t="shared" si="7"/>
        <v>3.7308490281000006</v>
      </c>
    </row>
    <row r="496" spans="1:2" ht="12.75">
      <c r="A496" s="6">
        <v>0.21729</v>
      </c>
      <c r="B496" s="1">
        <f t="shared" si="7"/>
        <v>3.7101342699000006</v>
      </c>
    </row>
    <row r="497" spans="1:2" ht="12.75">
      <c r="A497" s="6">
        <v>0.21851</v>
      </c>
      <c r="B497" s="1">
        <f t="shared" si="7"/>
        <v>3.7308490281000006</v>
      </c>
    </row>
    <row r="498" spans="1:2" ht="12.75">
      <c r="A498" s="6">
        <v>0.21484</v>
      </c>
      <c r="B498" s="1">
        <f t="shared" si="7"/>
        <v>3.6685349604000006</v>
      </c>
    </row>
    <row r="499" spans="1:2" ht="12.75">
      <c r="A499" s="6">
        <v>0.20752</v>
      </c>
      <c r="B499" s="1">
        <f t="shared" si="7"/>
        <v>3.5442464112000005</v>
      </c>
    </row>
    <row r="500" spans="1:2" ht="12.75">
      <c r="A500" s="6">
        <v>0.19897</v>
      </c>
      <c r="B500" s="1">
        <f t="shared" si="7"/>
        <v>3.399073310700001</v>
      </c>
    </row>
    <row r="501" spans="1:2" ht="12.75">
      <c r="A501" s="6">
        <v>0.19165</v>
      </c>
      <c r="B501" s="1">
        <f t="shared" si="7"/>
        <v>3.2747847615000003</v>
      </c>
    </row>
    <row r="502" spans="1:2" ht="12.75">
      <c r="A502" s="6">
        <v>0.18433</v>
      </c>
      <c r="B502" s="1">
        <f t="shared" si="7"/>
        <v>3.1504962123</v>
      </c>
    </row>
    <row r="503" spans="1:2" ht="12.75">
      <c r="A503" s="6">
        <v>0.18188</v>
      </c>
      <c r="B503" s="1">
        <f t="shared" si="7"/>
        <v>3.1088969028</v>
      </c>
    </row>
    <row r="504" spans="1:2" ht="12.75">
      <c r="A504" s="6">
        <v>0.18066</v>
      </c>
      <c r="B504" s="1">
        <f t="shared" si="7"/>
        <v>3.0881821446</v>
      </c>
    </row>
    <row r="505" spans="1:2" ht="12.75">
      <c r="A505" s="6">
        <v>0.177</v>
      </c>
      <c r="B505" s="1">
        <f t="shared" si="7"/>
        <v>3.02603787</v>
      </c>
    </row>
    <row r="506" spans="1:2" ht="12.75">
      <c r="A506" s="6">
        <v>0.17212</v>
      </c>
      <c r="B506" s="1">
        <f t="shared" si="7"/>
        <v>2.9431788372000005</v>
      </c>
    </row>
    <row r="507" spans="1:2" ht="12.75">
      <c r="A507" s="6">
        <v>0.16968</v>
      </c>
      <c r="B507" s="1">
        <f t="shared" si="7"/>
        <v>2.9017493208000005</v>
      </c>
    </row>
    <row r="508" spans="1:2" ht="12.75">
      <c r="A508" s="6">
        <v>0.16479</v>
      </c>
      <c r="B508" s="1">
        <f t="shared" si="7"/>
        <v>2.8187204949000004</v>
      </c>
    </row>
    <row r="509" spans="1:2" ht="12.75">
      <c r="A509" s="6">
        <v>0.15991</v>
      </c>
      <c r="B509" s="1">
        <f t="shared" si="7"/>
        <v>2.7358614621000004</v>
      </c>
    </row>
    <row r="510" spans="1:2" ht="12.75">
      <c r="A510" s="6">
        <v>0.15381</v>
      </c>
      <c r="B510" s="1">
        <f t="shared" si="7"/>
        <v>2.6322876711000003</v>
      </c>
    </row>
    <row r="511" spans="1:2" ht="12.75">
      <c r="A511" s="6">
        <v>0.15137</v>
      </c>
      <c r="B511" s="1">
        <f t="shared" si="7"/>
        <v>2.5908581547000007</v>
      </c>
    </row>
    <row r="512" spans="1:2" ht="12.75">
      <c r="A512" s="6">
        <v>0.15137</v>
      </c>
      <c r="B512" s="1">
        <f t="shared" si="7"/>
        <v>2.5908581547000007</v>
      </c>
    </row>
    <row r="513" spans="1:2" ht="12.75">
      <c r="A513" s="6">
        <v>0.14893</v>
      </c>
      <c r="B513" s="1">
        <f t="shared" si="7"/>
        <v>2.5494286383000007</v>
      </c>
    </row>
    <row r="514" spans="1:2" ht="12.75">
      <c r="A514" s="6">
        <v>0.14404</v>
      </c>
      <c r="B514" s="1">
        <f t="shared" si="7"/>
        <v>2.4663998124000006</v>
      </c>
    </row>
    <row r="515" spans="1:2" ht="12.75">
      <c r="A515" s="6">
        <v>0.13794</v>
      </c>
      <c r="B515" s="1">
        <f t="shared" si="7"/>
        <v>2.3628260214000005</v>
      </c>
    </row>
    <row r="516" spans="1:2" ht="12.75">
      <c r="A516" s="6">
        <v>0.13428</v>
      </c>
      <c r="B516" s="1">
        <f t="shared" si="7"/>
        <v>2.3006817468000005</v>
      </c>
    </row>
    <row r="517" spans="1:3" ht="12.75">
      <c r="A517" s="6">
        <v>0.12695</v>
      </c>
      <c r="B517" s="1">
        <f t="shared" si="7"/>
        <v>2.1762234045000004</v>
      </c>
      <c r="C517" t="s">
        <v>53</v>
      </c>
    </row>
    <row r="518" spans="1:2" ht="12.75">
      <c r="A518" s="6">
        <v>0.11963</v>
      </c>
      <c r="B518" s="1">
        <f t="shared" si="7"/>
        <v>2.0519348553000003</v>
      </c>
    </row>
    <row r="519" spans="1:2" ht="12.75">
      <c r="A519" s="6">
        <v>0.1123</v>
      </c>
      <c r="B519" s="1">
        <f t="shared" si="7"/>
        <v>1.927476513</v>
      </c>
    </row>
    <row r="520" spans="1:2" ht="12.75">
      <c r="A520" s="6">
        <v>0.10986</v>
      </c>
      <c r="B520" s="1">
        <f t="shared" si="7"/>
        <v>1.8860469966000002</v>
      </c>
    </row>
    <row r="521" spans="1:2" ht="12.75">
      <c r="A521" s="6">
        <v>0.10986</v>
      </c>
      <c r="B521" s="1">
        <f t="shared" si="7"/>
        <v>1.8860469966000002</v>
      </c>
    </row>
    <row r="522" spans="1:2" ht="12.75">
      <c r="A522" s="6">
        <v>0.10986</v>
      </c>
      <c r="B522" s="1">
        <f t="shared" si="7"/>
        <v>1.8860469966000002</v>
      </c>
    </row>
    <row r="523" spans="1:2" ht="12.75">
      <c r="A523" s="6">
        <v>0.10742</v>
      </c>
      <c r="B523" s="1">
        <f aca="true" t="shared" si="8" ref="B523:B586">(A523*16.97931)+0.0207</f>
        <v>1.8446174802000002</v>
      </c>
    </row>
    <row r="524" spans="1:2" ht="12.75">
      <c r="A524" s="6">
        <v>0.10254</v>
      </c>
      <c r="B524" s="1">
        <f t="shared" si="8"/>
        <v>1.7617584474000003</v>
      </c>
    </row>
    <row r="525" spans="1:2" ht="12.75">
      <c r="A525" s="6">
        <v>0.098877</v>
      </c>
      <c r="B525" s="1">
        <f t="shared" si="8"/>
        <v>1.6995632348700003</v>
      </c>
    </row>
    <row r="526" spans="1:2" ht="12.75">
      <c r="A526" s="6">
        <v>0.098877</v>
      </c>
      <c r="B526" s="1">
        <f t="shared" si="8"/>
        <v>1.6995632348700003</v>
      </c>
    </row>
    <row r="527" spans="1:2" ht="12.75">
      <c r="A527" s="6">
        <v>0.093994</v>
      </c>
      <c r="B527" s="1">
        <f t="shared" si="8"/>
        <v>1.61665326414</v>
      </c>
    </row>
    <row r="528" spans="1:2" ht="12.75">
      <c r="A528" s="6">
        <v>0.089111</v>
      </c>
      <c r="B528" s="1">
        <f t="shared" si="8"/>
        <v>1.53374329341</v>
      </c>
    </row>
    <row r="529" spans="1:2" ht="12.75">
      <c r="A529" s="6">
        <v>0.083008</v>
      </c>
      <c r="B529" s="1">
        <f t="shared" si="8"/>
        <v>1.43011856448</v>
      </c>
    </row>
    <row r="530" spans="1:2" ht="12.75">
      <c r="A530" s="6">
        <v>0.080566</v>
      </c>
      <c r="B530" s="1">
        <f t="shared" si="8"/>
        <v>1.38865508946</v>
      </c>
    </row>
    <row r="531" spans="1:2" ht="12.75">
      <c r="A531" s="6">
        <v>0.076904</v>
      </c>
      <c r="B531" s="1">
        <f t="shared" si="8"/>
        <v>1.32647685624</v>
      </c>
    </row>
    <row r="532" spans="1:2" ht="12.75">
      <c r="A532" s="6">
        <v>0.072021</v>
      </c>
      <c r="B532" s="1">
        <f t="shared" si="8"/>
        <v>1.2435668855100002</v>
      </c>
    </row>
    <row r="533" spans="1:2" ht="12.75">
      <c r="A533" s="6">
        <v>0.070801</v>
      </c>
      <c r="B533" s="1">
        <f t="shared" si="8"/>
        <v>1.2228521273100001</v>
      </c>
    </row>
    <row r="534" spans="1:2" ht="12.75">
      <c r="A534" s="6">
        <v>0.068359</v>
      </c>
      <c r="B534" s="1">
        <f t="shared" si="8"/>
        <v>1.1813886522900001</v>
      </c>
    </row>
    <row r="535" spans="1:2" ht="12.75">
      <c r="A535" s="6">
        <v>0.067139</v>
      </c>
      <c r="B535" s="1">
        <f t="shared" si="8"/>
        <v>1.16067389409</v>
      </c>
    </row>
    <row r="536" spans="1:2" ht="12.75">
      <c r="A536" s="6">
        <v>0.068359</v>
      </c>
      <c r="B536" s="1">
        <f t="shared" si="8"/>
        <v>1.1813886522900001</v>
      </c>
    </row>
    <row r="537" spans="1:2" ht="12.75">
      <c r="A537" s="6">
        <v>0.067139</v>
      </c>
      <c r="B537" s="1">
        <f t="shared" si="8"/>
        <v>1.16067389409</v>
      </c>
    </row>
    <row r="538" spans="1:2" ht="12.75">
      <c r="A538" s="6">
        <v>0.065918</v>
      </c>
      <c r="B538" s="1">
        <f t="shared" si="8"/>
        <v>1.13994215658</v>
      </c>
    </row>
    <row r="539" spans="1:2" ht="12.75">
      <c r="A539" s="6">
        <v>0.064697</v>
      </c>
      <c r="B539" s="1">
        <f t="shared" si="8"/>
        <v>1.11921041907</v>
      </c>
    </row>
    <row r="540" spans="1:2" ht="12.75">
      <c r="A540" s="6">
        <v>0.06958</v>
      </c>
      <c r="B540" s="1">
        <f t="shared" si="8"/>
        <v>1.2021203898000001</v>
      </c>
    </row>
    <row r="541" spans="1:2" ht="12.75">
      <c r="A541" s="6">
        <v>0.067139</v>
      </c>
      <c r="B541" s="1">
        <f t="shared" si="8"/>
        <v>1.16067389409</v>
      </c>
    </row>
    <row r="542" spans="1:2" ht="12.75">
      <c r="A542" s="6">
        <v>0.072021</v>
      </c>
      <c r="B542" s="1">
        <f t="shared" si="8"/>
        <v>1.2435668855100002</v>
      </c>
    </row>
    <row r="543" spans="1:2" ht="12.75">
      <c r="A543" s="6">
        <v>0.074463</v>
      </c>
      <c r="B543" s="1">
        <f t="shared" si="8"/>
        <v>1.2850303605300002</v>
      </c>
    </row>
    <row r="544" spans="1:2" ht="12.75">
      <c r="A544" s="6">
        <v>0.06958</v>
      </c>
      <c r="B544" s="1">
        <f t="shared" si="8"/>
        <v>1.2021203898000001</v>
      </c>
    </row>
    <row r="545" spans="1:2" ht="12.75">
      <c r="A545" s="6">
        <v>0.061035</v>
      </c>
      <c r="B545" s="1">
        <f t="shared" si="8"/>
        <v>1.05703218585</v>
      </c>
    </row>
    <row r="546" spans="1:2" ht="12.75">
      <c r="A546" s="6">
        <v>0.057373</v>
      </c>
      <c r="B546" s="1">
        <f t="shared" si="8"/>
        <v>0.9948539526300002</v>
      </c>
    </row>
    <row r="547" spans="1:2" ht="12.75">
      <c r="A547" s="6">
        <v>0.053711</v>
      </c>
      <c r="B547" s="1">
        <f t="shared" si="8"/>
        <v>0.9326757194100002</v>
      </c>
    </row>
    <row r="548" spans="1:2" ht="12.75">
      <c r="A548" s="6">
        <v>0.046387</v>
      </c>
      <c r="B548" s="1">
        <f t="shared" si="8"/>
        <v>0.8083192529700001</v>
      </c>
    </row>
    <row r="549" spans="1:2" ht="12.75">
      <c r="A549" s="6">
        <v>0.053711</v>
      </c>
      <c r="B549" s="1">
        <f t="shared" si="8"/>
        <v>0.9326757194100002</v>
      </c>
    </row>
    <row r="550" spans="1:2" ht="12.75">
      <c r="A550" s="6">
        <v>0.050049</v>
      </c>
      <c r="B550" s="1">
        <f t="shared" si="8"/>
        <v>0.8704974861900002</v>
      </c>
    </row>
    <row r="551" spans="1:2" ht="12.75">
      <c r="A551" s="6">
        <v>0.05249</v>
      </c>
      <c r="B551" s="1">
        <f t="shared" si="8"/>
        <v>0.9119439819000001</v>
      </c>
    </row>
    <row r="552" spans="1:2" ht="12.75">
      <c r="A552" s="6">
        <v>0.058594</v>
      </c>
      <c r="B552" s="1">
        <f t="shared" si="8"/>
        <v>1.01558569014</v>
      </c>
    </row>
    <row r="553" spans="1:2" ht="12.75">
      <c r="A553" s="6">
        <v>0.061035</v>
      </c>
      <c r="B553" s="1">
        <f t="shared" si="8"/>
        <v>1.05703218585</v>
      </c>
    </row>
    <row r="554" spans="1:2" ht="12.75">
      <c r="A554" s="6">
        <v>0.059814</v>
      </c>
      <c r="B554" s="1">
        <f t="shared" si="8"/>
        <v>1.03630044834</v>
      </c>
    </row>
    <row r="555" spans="1:2" ht="12.75">
      <c r="A555" s="6">
        <v>0.058594</v>
      </c>
      <c r="B555" s="1">
        <f t="shared" si="8"/>
        <v>1.01558569014</v>
      </c>
    </row>
    <row r="556" spans="1:2" ht="12.75">
      <c r="A556" s="6">
        <v>0.053711</v>
      </c>
      <c r="B556" s="1">
        <f t="shared" si="8"/>
        <v>0.9326757194100002</v>
      </c>
    </row>
    <row r="557" spans="1:2" ht="12.75">
      <c r="A557" s="6">
        <v>0.046387</v>
      </c>
      <c r="B557" s="1">
        <f t="shared" si="8"/>
        <v>0.8083192529700001</v>
      </c>
    </row>
    <row r="558" spans="1:2" ht="12.75">
      <c r="A558" s="6">
        <v>0.032959</v>
      </c>
      <c r="B558" s="1">
        <f t="shared" si="8"/>
        <v>0.5803210782900001</v>
      </c>
    </row>
    <row r="559" spans="1:2" ht="12.75">
      <c r="A559" s="6">
        <v>0.032959</v>
      </c>
      <c r="B559" s="1">
        <f t="shared" si="8"/>
        <v>0.5803210782900001</v>
      </c>
    </row>
    <row r="560" spans="1:2" ht="12.75">
      <c r="A560" s="6">
        <v>0.037842</v>
      </c>
      <c r="B560" s="1">
        <f t="shared" si="8"/>
        <v>0.6632310490200001</v>
      </c>
    </row>
    <row r="561" spans="1:2" ht="12.75">
      <c r="A561" s="6">
        <v>0.037842</v>
      </c>
      <c r="B561" s="1">
        <f t="shared" si="8"/>
        <v>0.6632310490200001</v>
      </c>
    </row>
    <row r="562" spans="1:2" ht="12.75">
      <c r="A562" s="6">
        <v>0.037842</v>
      </c>
      <c r="B562" s="1">
        <f t="shared" si="8"/>
        <v>0.6632310490200001</v>
      </c>
    </row>
    <row r="563" spans="1:2" ht="12.75">
      <c r="A563" s="6">
        <v>0.0354</v>
      </c>
      <c r="B563" s="1">
        <f t="shared" si="8"/>
        <v>0.6217675740000002</v>
      </c>
    </row>
    <row r="564" spans="1:2" ht="12.75">
      <c r="A564" s="6">
        <v>0.036621</v>
      </c>
      <c r="B564" s="1">
        <f t="shared" si="8"/>
        <v>0.6424993115100002</v>
      </c>
    </row>
    <row r="565" spans="1:2" ht="12.75">
      <c r="A565" s="6">
        <v>0.03418</v>
      </c>
      <c r="B565" s="1">
        <f t="shared" si="8"/>
        <v>0.6010528158000001</v>
      </c>
    </row>
    <row r="566" spans="1:2" ht="12.75">
      <c r="A566" s="6">
        <v>0.024414</v>
      </c>
      <c r="B566" s="1">
        <f t="shared" si="8"/>
        <v>0.4352328743400001</v>
      </c>
    </row>
    <row r="567" spans="1:2" ht="12.75">
      <c r="A567" s="6">
        <v>0.024414</v>
      </c>
      <c r="B567" s="1">
        <f t="shared" si="8"/>
        <v>0.4352328743400001</v>
      </c>
    </row>
    <row r="568" spans="1:2" ht="12.75">
      <c r="A568" s="6">
        <v>0.024414</v>
      </c>
      <c r="B568" s="1">
        <f t="shared" si="8"/>
        <v>0.4352328743400001</v>
      </c>
    </row>
    <row r="569" spans="1:2" ht="12.75">
      <c r="A569" s="6">
        <v>0.023193</v>
      </c>
      <c r="B569" s="1">
        <f t="shared" si="8"/>
        <v>0.41450113683</v>
      </c>
    </row>
    <row r="570" spans="1:2" ht="12.75">
      <c r="A570" s="6">
        <v>0.019531</v>
      </c>
      <c r="B570" s="1">
        <f t="shared" si="8"/>
        <v>0.35232290361</v>
      </c>
    </row>
    <row r="571" spans="1:2" ht="12.75">
      <c r="A571" s="6">
        <v>0.019531</v>
      </c>
      <c r="B571" s="1">
        <f t="shared" si="8"/>
        <v>0.35232290361</v>
      </c>
    </row>
    <row r="572" spans="1:2" ht="12.75">
      <c r="A572" s="6">
        <v>0.01709</v>
      </c>
      <c r="B572" s="1">
        <f t="shared" si="8"/>
        <v>0.31087640790000004</v>
      </c>
    </row>
    <row r="573" spans="1:2" ht="12.75">
      <c r="A573" s="6">
        <v>0.013428</v>
      </c>
      <c r="B573" s="1">
        <f t="shared" si="8"/>
        <v>0.24869817468000002</v>
      </c>
    </row>
    <row r="574" spans="1:2" ht="12.75">
      <c r="A574" s="6">
        <v>0.012207</v>
      </c>
      <c r="B574" s="1">
        <f t="shared" si="8"/>
        <v>0.22796643717000004</v>
      </c>
    </row>
    <row r="575" spans="1:2" ht="12.75">
      <c r="A575" s="6">
        <v>0.010986</v>
      </c>
      <c r="B575" s="1">
        <f t="shared" si="8"/>
        <v>0.20723469966</v>
      </c>
    </row>
    <row r="576" spans="1:2" ht="12.75">
      <c r="A576" s="6">
        <v>0.0048828</v>
      </c>
      <c r="B576" s="1">
        <f t="shared" si="8"/>
        <v>0.103606574868</v>
      </c>
    </row>
    <row r="577" spans="1:2" ht="12.75">
      <c r="A577" s="6">
        <v>0.0048828</v>
      </c>
      <c r="B577" s="1">
        <f t="shared" si="8"/>
        <v>0.103606574868</v>
      </c>
    </row>
    <row r="578" spans="1:2" ht="12.75">
      <c r="A578" s="6">
        <v>0.0036621</v>
      </c>
      <c r="B578" s="1">
        <f t="shared" si="8"/>
        <v>0.08287993115100001</v>
      </c>
    </row>
    <row r="579" spans="1:3" ht="12.75">
      <c r="A579" s="6">
        <v>0.0024414</v>
      </c>
      <c r="B579" s="1">
        <f t="shared" si="8"/>
        <v>0.062153287434000004</v>
      </c>
      <c r="C579" t="s">
        <v>53</v>
      </c>
    </row>
    <row r="580" spans="1:2" ht="12.75">
      <c r="A580" s="6">
        <v>0.0012207</v>
      </c>
      <c r="B580" s="1">
        <f t="shared" si="8"/>
        <v>0.041426643717</v>
      </c>
    </row>
    <row r="581" spans="1:2" ht="12.75">
      <c r="A581" s="6">
        <v>-0.0048828</v>
      </c>
      <c r="B581" s="1">
        <f t="shared" si="8"/>
        <v>-0.062206574868000006</v>
      </c>
    </row>
    <row r="582" spans="1:2" ht="12.75">
      <c r="A582" s="6">
        <v>-0.0024414</v>
      </c>
      <c r="B582" s="1">
        <f t="shared" si="8"/>
        <v>-0.020753287434</v>
      </c>
    </row>
    <row r="583" spans="1:2" ht="12.75">
      <c r="A583" s="6">
        <v>-0.0036621</v>
      </c>
      <c r="B583" s="1">
        <f t="shared" si="8"/>
        <v>-0.041479931151000016</v>
      </c>
    </row>
    <row r="584" spans="1:2" ht="12.75">
      <c r="A584" s="6">
        <v>-0.0036621</v>
      </c>
      <c r="B584" s="1">
        <f t="shared" si="8"/>
        <v>-0.041479931151000016</v>
      </c>
    </row>
    <row r="585" spans="1:2" ht="12.75">
      <c r="A585" s="6">
        <v>-0.0036621</v>
      </c>
      <c r="B585" s="1">
        <f t="shared" si="8"/>
        <v>-0.041479931151000016</v>
      </c>
    </row>
    <row r="586" spans="1:2" ht="12.75">
      <c r="A586" s="6">
        <v>-0.0036621</v>
      </c>
      <c r="B586" s="1">
        <f t="shared" si="8"/>
        <v>-0.041479931151000016</v>
      </c>
    </row>
    <row r="587" spans="1:2" ht="12.75">
      <c r="A587" s="6">
        <v>-0.0073242</v>
      </c>
      <c r="B587" s="1">
        <f aca="true" t="shared" si="9" ref="B587:B647">(A587*16.97931)+0.0207</f>
        <v>-0.10365986230200003</v>
      </c>
    </row>
    <row r="588" spans="1:2" ht="12.75">
      <c r="A588" s="6">
        <v>-0.010986</v>
      </c>
      <c r="B588" s="1">
        <f t="shared" si="9"/>
        <v>-0.16583469966</v>
      </c>
    </row>
    <row r="589" spans="1:2" ht="12.75">
      <c r="A589" s="6">
        <v>-0.010986</v>
      </c>
      <c r="B589" s="1">
        <f t="shared" si="9"/>
        <v>-0.16583469966</v>
      </c>
    </row>
    <row r="590" spans="1:2" ht="12.75">
      <c r="A590" s="6">
        <v>-0.010986</v>
      </c>
      <c r="B590" s="1">
        <f t="shared" si="9"/>
        <v>-0.16583469966</v>
      </c>
    </row>
    <row r="591" spans="1:2" ht="12.75">
      <c r="A591" s="6">
        <v>-0.010986</v>
      </c>
      <c r="B591" s="1">
        <f t="shared" si="9"/>
        <v>-0.16583469966</v>
      </c>
    </row>
    <row r="592" spans="1:2" ht="12.75">
      <c r="A592" s="6">
        <v>-0.013428</v>
      </c>
      <c r="B592" s="1">
        <f t="shared" si="9"/>
        <v>-0.20729817468000003</v>
      </c>
    </row>
    <row r="593" spans="1:2" ht="12.75">
      <c r="A593" s="6">
        <v>-0.013428</v>
      </c>
      <c r="B593" s="1">
        <f t="shared" si="9"/>
        <v>-0.20729817468000003</v>
      </c>
    </row>
    <row r="594" spans="1:2" ht="12.75">
      <c r="A594" s="6">
        <v>-0.013428</v>
      </c>
      <c r="B594" s="1">
        <f t="shared" si="9"/>
        <v>-0.20729817468000003</v>
      </c>
    </row>
    <row r="595" spans="1:2" ht="12.75">
      <c r="A595" s="6">
        <v>-0.013428</v>
      </c>
      <c r="B595" s="1">
        <f t="shared" si="9"/>
        <v>-0.20729817468000003</v>
      </c>
    </row>
    <row r="596" spans="1:2" ht="12.75">
      <c r="A596" s="6">
        <v>-0.015869</v>
      </c>
      <c r="B596" s="1">
        <f t="shared" si="9"/>
        <v>-0.24874467039000003</v>
      </c>
    </row>
    <row r="597" spans="1:2" ht="12.75">
      <c r="A597" s="6">
        <v>-0.015869</v>
      </c>
      <c r="B597" s="1">
        <f t="shared" si="9"/>
        <v>-0.24874467039000003</v>
      </c>
    </row>
    <row r="598" spans="1:2" ht="12.75">
      <c r="A598" s="6">
        <v>-0.01709</v>
      </c>
      <c r="B598" s="1">
        <f t="shared" si="9"/>
        <v>-0.26947640790000005</v>
      </c>
    </row>
    <row r="599" spans="1:2" ht="12.75">
      <c r="A599" s="6">
        <v>-0.018311</v>
      </c>
      <c r="B599" s="1">
        <f t="shared" si="9"/>
        <v>-0.29020814541000006</v>
      </c>
    </row>
    <row r="600" spans="1:2" ht="12.75">
      <c r="A600" s="6">
        <v>-0.018311</v>
      </c>
      <c r="B600" s="1">
        <f t="shared" si="9"/>
        <v>-0.29020814541000006</v>
      </c>
    </row>
    <row r="601" spans="1:2" ht="12.75">
      <c r="A601" s="6">
        <v>-0.019531</v>
      </c>
      <c r="B601" s="1">
        <f t="shared" si="9"/>
        <v>-0.31092290361</v>
      </c>
    </row>
    <row r="602" spans="1:2" ht="12.75">
      <c r="A602" s="6">
        <v>-0.019531</v>
      </c>
      <c r="B602" s="1">
        <f t="shared" si="9"/>
        <v>-0.31092290361</v>
      </c>
    </row>
    <row r="603" spans="1:2" ht="12.75">
      <c r="A603" s="6">
        <v>-0.018311</v>
      </c>
      <c r="B603" s="1">
        <f t="shared" si="9"/>
        <v>-0.29020814541000006</v>
      </c>
    </row>
    <row r="604" spans="1:2" ht="12.75">
      <c r="A604" s="6">
        <v>-0.019531</v>
      </c>
      <c r="B604" s="1">
        <f t="shared" si="9"/>
        <v>-0.31092290361</v>
      </c>
    </row>
    <row r="605" spans="1:2" ht="12.75">
      <c r="A605" s="6">
        <v>-0.020752</v>
      </c>
      <c r="B605" s="1">
        <f t="shared" si="9"/>
        <v>-0.33165464112000004</v>
      </c>
    </row>
    <row r="606" spans="1:2" ht="12.75">
      <c r="A606" s="6">
        <v>-0.019531</v>
      </c>
      <c r="B606" s="1">
        <f t="shared" si="9"/>
        <v>-0.31092290361</v>
      </c>
    </row>
    <row r="607" spans="1:2" ht="12.75">
      <c r="A607" s="6">
        <v>-0.020752</v>
      </c>
      <c r="B607" s="1">
        <f t="shared" si="9"/>
        <v>-0.33165464112000004</v>
      </c>
    </row>
    <row r="608" spans="1:2" ht="12.75">
      <c r="A608" s="6">
        <v>-0.021973</v>
      </c>
      <c r="B608" s="1">
        <f t="shared" si="9"/>
        <v>-0.35238637863000005</v>
      </c>
    </row>
    <row r="609" spans="1:2" ht="12.75">
      <c r="A609" s="6">
        <v>-0.020752</v>
      </c>
      <c r="B609" s="1">
        <f t="shared" si="9"/>
        <v>-0.33165464112000004</v>
      </c>
    </row>
    <row r="610" spans="1:2" ht="12.75">
      <c r="A610" s="6">
        <v>-0.021973</v>
      </c>
      <c r="B610" s="1">
        <f t="shared" si="9"/>
        <v>-0.35238637863000005</v>
      </c>
    </row>
    <row r="611" spans="1:2" ht="12.75">
      <c r="A611" s="6">
        <v>-0.020752</v>
      </c>
      <c r="B611" s="1">
        <f t="shared" si="9"/>
        <v>-0.33165464112000004</v>
      </c>
    </row>
    <row r="612" spans="1:2" ht="12.75">
      <c r="A612" s="6">
        <v>-0.021973</v>
      </c>
      <c r="B612" s="1">
        <f t="shared" si="9"/>
        <v>-0.35238637863000005</v>
      </c>
    </row>
    <row r="613" spans="1:2" ht="12.75">
      <c r="A613" s="6">
        <v>-0.021973</v>
      </c>
      <c r="B613" s="1">
        <f t="shared" si="9"/>
        <v>-0.35238637863000005</v>
      </c>
    </row>
    <row r="614" spans="1:2" ht="12.75">
      <c r="A614" s="6">
        <v>-0.021973</v>
      </c>
      <c r="B614" s="1">
        <f t="shared" si="9"/>
        <v>-0.35238637863000005</v>
      </c>
    </row>
    <row r="615" spans="1:2" ht="12.75">
      <c r="A615" s="6">
        <v>-0.023193</v>
      </c>
      <c r="B615" s="1">
        <f t="shared" si="9"/>
        <v>-0.37310113683</v>
      </c>
    </row>
    <row r="616" spans="1:2" ht="12.75">
      <c r="A616" s="6">
        <v>-0.021973</v>
      </c>
      <c r="B616" s="1">
        <f t="shared" si="9"/>
        <v>-0.35238637863000005</v>
      </c>
    </row>
    <row r="617" spans="1:2" ht="12.75">
      <c r="A617" s="6">
        <v>-0.021973</v>
      </c>
      <c r="B617" s="1">
        <f t="shared" si="9"/>
        <v>-0.35238637863000005</v>
      </c>
    </row>
    <row r="618" spans="1:2" ht="12.75">
      <c r="A618" s="6">
        <v>-0.021973</v>
      </c>
      <c r="B618" s="1">
        <f t="shared" si="9"/>
        <v>-0.35238637863000005</v>
      </c>
    </row>
    <row r="619" spans="1:2" ht="12.75">
      <c r="A619" s="6">
        <v>-0.020752</v>
      </c>
      <c r="B619" s="1">
        <f t="shared" si="9"/>
        <v>-0.33165464112000004</v>
      </c>
    </row>
    <row r="620" spans="1:2" ht="12.75">
      <c r="A620" s="6">
        <v>-0.021973</v>
      </c>
      <c r="B620" s="1">
        <f t="shared" si="9"/>
        <v>-0.35238637863000005</v>
      </c>
    </row>
    <row r="621" spans="1:2" ht="12.75">
      <c r="A621" s="6">
        <v>-0.021973</v>
      </c>
      <c r="B621" s="1">
        <f t="shared" si="9"/>
        <v>-0.35238637863000005</v>
      </c>
    </row>
    <row r="622" spans="1:2" ht="12.75">
      <c r="A622" s="6">
        <v>-0.021973</v>
      </c>
      <c r="B622" s="1">
        <f t="shared" si="9"/>
        <v>-0.35238637863000005</v>
      </c>
    </row>
    <row r="623" spans="1:2" ht="12.75">
      <c r="A623" s="6">
        <v>-0.021973</v>
      </c>
      <c r="B623" s="1">
        <f t="shared" si="9"/>
        <v>-0.35238637863000005</v>
      </c>
    </row>
    <row r="624" spans="1:2" ht="12.75">
      <c r="A624" s="6">
        <v>-0.021973</v>
      </c>
      <c r="B624" s="1">
        <f t="shared" si="9"/>
        <v>-0.35238637863000005</v>
      </c>
    </row>
    <row r="625" spans="1:2" ht="12.75">
      <c r="A625" s="6">
        <v>-0.023193</v>
      </c>
      <c r="B625" s="1">
        <f t="shared" si="9"/>
        <v>-0.37310113683</v>
      </c>
    </row>
    <row r="626" spans="1:2" ht="12.75">
      <c r="A626" s="6">
        <v>-0.023193</v>
      </c>
      <c r="B626" s="1">
        <f t="shared" si="9"/>
        <v>-0.37310113683</v>
      </c>
    </row>
    <row r="627" spans="1:2" ht="12.75">
      <c r="A627" s="6">
        <v>-0.021973</v>
      </c>
      <c r="B627" s="1">
        <f t="shared" si="9"/>
        <v>-0.35238637863000005</v>
      </c>
    </row>
    <row r="628" spans="1:2" ht="12.75">
      <c r="A628" s="6">
        <v>-0.021973</v>
      </c>
      <c r="B628" s="1">
        <f t="shared" si="9"/>
        <v>-0.35238637863000005</v>
      </c>
    </row>
    <row r="629" spans="1:2" ht="12.75">
      <c r="A629" s="6">
        <v>-0.023193</v>
      </c>
      <c r="B629" s="1">
        <f t="shared" si="9"/>
        <v>-0.37310113683</v>
      </c>
    </row>
    <row r="630" spans="1:2" ht="12.75">
      <c r="A630" s="6">
        <v>-0.023193</v>
      </c>
      <c r="B630" s="1">
        <f t="shared" si="9"/>
        <v>-0.37310113683</v>
      </c>
    </row>
    <row r="631" spans="1:2" ht="12.75">
      <c r="A631" s="6">
        <v>-0.024414</v>
      </c>
      <c r="B631" s="1">
        <f t="shared" si="9"/>
        <v>-0.3938328743400001</v>
      </c>
    </row>
    <row r="632" spans="1:2" ht="12.75">
      <c r="A632" s="6">
        <v>-0.023193</v>
      </c>
      <c r="B632" s="1">
        <f t="shared" si="9"/>
        <v>-0.37310113683</v>
      </c>
    </row>
    <row r="633" spans="1:2" ht="12.75">
      <c r="A633" s="6">
        <v>-0.023193</v>
      </c>
      <c r="B633" s="1">
        <f t="shared" si="9"/>
        <v>-0.37310113683</v>
      </c>
    </row>
    <row r="634" spans="1:2" ht="12.75">
      <c r="A634" s="6">
        <v>-0.023193</v>
      </c>
      <c r="B634" s="1">
        <f t="shared" si="9"/>
        <v>-0.37310113683</v>
      </c>
    </row>
    <row r="635" spans="1:2" ht="12.75">
      <c r="A635" s="6">
        <v>-0.024414</v>
      </c>
      <c r="B635" s="1">
        <f t="shared" si="9"/>
        <v>-0.3938328743400001</v>
      </c>
    </row>
    <row r="636" spans="1:2" ht="12.75">
      <c r="A636" s="6">
        <v>-0.023193</v>
      </c>
      <c r="B636" s="1">
        <f t="shared" si="9"/>
        <v>-0.37310113683</v>
      </c>
    </row>
    <row r="637" spans="1:2" ht="12.75">
      <c r="A637" s="6">
        <v>-0.023193</v>
      </c>
      <c r="B637" s="1">
        <f t="shared" si="9"/>
        <v>-0.37310113683</v>
      </c>
    </row>
    <row r="638" spans="1:2" ht="12.75">
      <c r="A638" s="6">
        <v>-0.023193</v>
      </c>
      <c r="B638" s="1">
        <f t="shared" si="9"/>
        <v>-0.37310113683</v>
      </c>
    </row>
    <row r="639" spans="1:2" ht="12.75">
      <c r="A639" s="6">
        <v>-0.021973</v>
      </c>
      <c r="B639" s="1">
        <f t="shared" si="9"/>
        <v>-0.35238637863000005</v>
      </c>
    </row>
    <row r="640" spans="1:2" ht="12.75">
      <c r="A640" s="6">
        <v>-0.023193</v>
      </c>
      <c r="B640" s="1">
        <f t="shared" si="9"/>
        <v>-0.37310113683</v>
      </c>
    </row>
    <row r="641" spans="1:2" ht="12.75">
      <c r="A641" s="6">
        <v>-0.021973</v>
      </c>
      <c r="B641" s="1">
        <f t="shared" si="9"/>
        <v>-0.35238637863000005</v>
      </c>
    </row>
    <row r="642" spans="1:2" ht="12.75">
      <c r="A642" s="6">
        <v>-0.023193</v>
      </c>
      <c r="B642" s="1">
        <f t="shared" si="9"/>
        <v>-0.37310113683</v>
      </c>
    </row>
    <row r="643" spans="1:2" ht="12.75">
      <c r="A643" s="6">
        <v>-0.023193</v>
      </c>
      <c r="B643" s="1">
        <f t="shared" si="9"/>
        <v>-0.37310113683</v>
      </c>
    </row>
    <row r="644" spans="1:2" ht="12.75">
      <c r="A644" s="6">
        <v>-0.023193</v>
      </c>
      <c r="B644" s="1">
        <f t="shared" si="9"/>
        <v>-0.37310113683</v>
      </c>
    </row>
    <row r="645" spans="1:2" ht="12.75">
      <c r="A645" s="6">
        <v>-0.021973</v>
      </c>
      <c r="B645" s="1">
        <f t="shared" si="9"/>
        <v>-0.35238637863000005</v>
      </c>
    </row>
    <row r="646" spans="1:2" ht="12.75">
      <c r="A646" s="6">
        <v>-0.023193</v>
      </c>
      <c r="B646" s="1">
        <f t="shared" si="9"/>
        <v>-0.37310113683</v>
      </c>
    </row>
    <row r="647" spans="1:2" ht="12.75">
      <c r="A647" s="6">
        <v>-0.021973</v>
      </c>
      <c r="B647" s="1">
        <f t="shared" si="9"/>
        <v>-0.35238637863000005</v>
      </c>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C32"/>
  <sheetViews>
    <sheetView workbookViewId="0" topLeftCell="A1">
      <selection activeCell="A1" sqref="A1"/>
    </sheetView>
  </sheetViews>
  <sheetFormatPr defaultColWidth="9.140625" defaultRowHeight="12.75"/>
  <sheetData>
    <row r="1" spans="1:2" ht="12.75">
      <c r="A1" t="s">
        <v>98</v>
      </c>
      <c r="B1" t="s">
        <v>100</v>
      </c>
    </row>
    <row r="32" ht="12.75">
      <c r="C32" s="7"/>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9.140625" defaultRowHeight="12.75"/>
  <cols>
    <col min="1" max="1" width="35.7109375" style="0" customWidth="1"/>
  </cols>
  <sheetData>
    <row r="1" ht="12.75">
      <c r="A1" t="s">
        <v>65</v>
      </c>
    </row>
    <row r="3" spans="1:5" ht="12.75">
      <c r="A3" t="s">
        <v>66</v>
      </c>
      <c r="D3">
        <v>0.178</v>
      </c>
      <c r="E3" t="s">
        <v>69</v>
      </c>
    </row>
    <row r="4" spans="1:5" ht="12.75">
      <c r="A4" t="s">
        <v>68</v>
      </c>
      <c r="D4">
        <v>0.14</v>
      </c>
      <c r="E4" t="s">
        <v>69</v>
      </c>
    </row>
    <row r="5" spans="1:5" ht="12.75">
      <c r="A5" t="s">
        <v>68</v>
      </c>
      <c r="D5">
        <v>0.28</v>
      </c>
      <c r="E5" t="s">
        <v>47</v>
      </c>
    </row>
    <row r="6" spans="1:5" ht="12.75">
      <c r="A6" t="s">
        <v>67</v>
      </c>
      <c r="D6">
        <v>0.14</v>
      </c>
      <c r="E6" t="s">
        <v>69</v>
      </c>
    </row>
    <row r="7" spans="1:5" ht="12.75">
      <c r="A7" t="s">
        <v>67</v>
      </c>
      <c r="D7">
        <v>0.35</v>
      </c>
      <c r="E7" t="s">
        <v>47</v>
      </c>
    </row>
    <row r="8" spans="1:5" ht="12.75">
      <c r="A8" t="s">
        <v>70</v>
      </c>
      <c r="D8">
        <v>2.53</v>
      </c>
      <c r="E8" t="s">
        <v>47</v>
      </c>
    </row>
    <row r="9" spans="1:5" ht="12.75">
      <c r="A9" t="s">
        <v>73</v>
      </c>
      <c r="D9">
        <v>1.24</v>
      </c>
      <c r="E9" t="s">
        <v>47</v>
      </c>
    </row>
    <row r="10" ht="12.75">
      <c r="A10" t="s">
        <v>72</v>
      </c>
    </row>
    <row r="11" spans="1:5" ht="12.75">
      <c r="A11" t="s">
        <v>96</v>
      </c>
      <c r="D11">
        <v>2.2</v>
      </c>
      <c r="E11" t="s">
        <v>47</v>
      </c>
    </row>
    <row r="57" ht="12.75">
      <c r="H57" t="s">
        <v>71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2005-04-04T04:34:43Z</dcterms:modified>
  <cp:category/>
  <cp:version/>
  <cp:contentType/>
  <cp:contentStatus/>
</cp:coreProperties>
</file>