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<sst xmlns="http://schemas.openxmlformats.org/spreadsheetml/2006/main" count="131" uniqueCount="95">
  <si>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</si>
  <si>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</si>
  <si>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</si>
  <si>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</si>
  <si>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</si>
  <si>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</si>
  <si>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</si>
  <si>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</si>
  <si>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</si>
  <si>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</si>
  <si>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</si>
  <si>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</si>
  <si>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</si>
  <si>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</si>
  <si>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</si>
  <si>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</si>
  <si>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</si>
  <si>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</si>
  <si>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</si>
  <si>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</si>
  <si>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</si>
  <si>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</si>
  <si>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</si>
  <si>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</si>
  <si>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</si>
  <si>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</si>
  <si>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</si>
  <si>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</si>
  <si>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</si>
  <si>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</si>
  <si>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</si>
  <si>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</si>
  <si>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</si>
  <si>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</si>
  <si>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</si>
  <si>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</si>
  <si>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</si>
  <si>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</si>
  <si>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</si>
  <si>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</si>
  <si>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</si>
  <si>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</si>
  <si>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</si>
  <si>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</si>
  <si>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</si>
  <si>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</si>
  <si>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</si>
  <si>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</si>
  <si>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</si>
  <si>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</si>
  <si>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</si>
  <si>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</si>
  <si>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</si>
  <si>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</si>
  <si>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</si>
  <si>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</si>
  <si>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</si>
  <si>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</si>
  <si>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</si>
  <si>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</si>
  <si>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</si>
  <si>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</si>
  <si>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</si>
  <si>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</si>
  <si>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</si>
  <si>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Using amplifier B, gain set at 620 ohms</t>
  </si>
  <si>
    <t>12-27-04A</t>
  </si>
  <si>
    <t>Inhibited with 2 layers posterboard, epoxy, and 1 layer AL-foil tape</t>
  </si>
  <si>
    <t>12/26/04A</t>
  </si>
  <si>
    <t>Sucrose rcandy made with 1 peppermint stick</t>
  </si>
  <si>
    <t>(includes inhibitor)</t>
  </si>
  <si>
    <t>(weight of grain prior to inhibition)</t>
  </si>
  <si>
    <t xml:space="preserve">38-360 casing, 3 Bates grains of moderately-slow rcandy. </t>
  </si>
  <si>
    <t>Didn't work.</t>
  </si>
  <si>
    <t xml:space="preserve">Each grain given a dusting of RIO to enhance ignition and hopefully flatten the burn curve.  </t>
  </si>
  <si>
    <t>Delay grain 7" RIO rcandy, 1.33 inches</t>
  </si>
  <si>
    <t>Ejection occurred .64 seconds after thrust ended.  Thought is that delay grain was defective, had air pocket or something.</t>
  </si>
  <si>
    <t>Delay estimate</t>
  </si>
  <si>
    <t>Delay element length:</t>
  </si>
  <si>
    <t>Composition burn rate at 1 atmosphere</t>
  </si>
  <si>
    <t>seconds/inch</t>
  </si>
  <si>
    <t>Comp burn time at 1atm: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</si>
  <si>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</si>
  <si>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</si>
  <si>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</si>
  <si>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</si>
  <si>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</si>
  <si>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</si>
  <si>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seconds</t>
  </si>
  <si>
    <t>1atm delay plus motor burn:</t>
  </si>
  <si>
    <t>Propellant burn rate at motor pressure</t>
  </si>
  <si>
    <t>observed delay, ignition to ejection</t>
  </si>
  <si>
    <t>Difference:</t>
  </si>
  <si>
    <t>not cont</t>
  </si>
  <si>
    <t>&lt; predicted delay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</si>
</sst>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Three Bates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Data!$B$10:$B$393</c:f>
              <c:numCache>
                <c:ptCount val="384"/>
                <c:pt idx="0">
                  <c:v>0.024218750000000178</c:v>
                </c:pt>
                <c:pt idx="1">
                  <c:v>0.024218750000000178</c:v>
                </c:pt>
                <c:pt idx="2">
                  <c:v>0.024218750000000178</c:v>
                </c:pt>
                <c:pt idx="3">
                  <c:v>0.024218750000000178</c:v>
                </c:pt>
                <c:pt idx="4">
                  <c:v>0.024218750000000178</c:v>
                </c:pt>
                <c:pt idx="5">
                  <c:v>0.024218750000000178</c:v>
                </c:pt>
                <c:pt idx="6">
                  <c:v>0.8552628000000002</c:v>
                </c:pt>
                <c:pt idx="7">
                  <c:v>0.8552628000000002</c:v>
                </c:pt>
                <c:pt idx="8">
                  <c:v>0.8552628000000002</c:v>
                </c:pt>
                <c:pt idx="9">
                  <c:v>0.8552628000000002</c:v>
                </c:pt>
                <c:pt idx="10">
                  <c:v>0.8552628000000002</c:v>
                </c:pt>
                <c:pt idx="11">
                  <c:v>0.8552628000000002</c:v>
                </c:pt>
                <c:pt idx="12">
                  <c:v>0.8552628000000002</c:v>
                </c:pt>
                <c:pt idx="13">
                  <c:v>1.6864344999999998</c:v>
                </c:pt>
                <c:pt idx="14">
                  <c:v>1.6864344999999998</c:v>
                </c:pt>
                <c:pt idx="15">
                  <c:v>1.6864344999999998</c:v>
                </c:pt>
                <c:pt idx="16">
                  <c:v>2.517436</c:v>
                </c:pt>
                <c:pt idx="17">
                  <c:v>2.517436</c:v>
                </c:pt>
                <c:pt idx="18">
                  <c:v>3.3484375</c:v>
                </c:pt>
                <c:pt idx="19">
                  <c:v>4.1794389999999995</c:v>
                </c:pt>
                <c:pt idx="20">
                  <c:v>4.1794389999999995</c:v>
                </c:pt>
                <c:pt idx="21">
                  <c:v>5.0104405000000005</c:v>
                </c:pt>
                <c:pt idx="22">
                  <c:v>5.0104405000000005</c:v>
                </c:pt>
                <c:pt idx="23">
                  <c:v>5.841442</c:v>
                </c:pt>
                <c:pt idx="24">
                  <c:v>5.841442</c:v>
                </c:pt>
                <c:pt idx="25">
                  <c:v>6.6728689999999995</c:v>
                </c:pt>
                <c:pt idx="26">
                  <c:v>7.5038705000000006</c:v>
                </c:pt>
                <c:pt idx="27">
                  <c:v>8.334872</c:v>
                </c:pt>
                <c:pt idx="28">
                  <c:v>8.334872</c:v>
                </c:pt>
                <c:pt idx="29">
                  <c:v>8.334872</c:v>
                </c:pt>
                <c:pt idx="30">
                  <c:v>9.1658735</c:v>
                </c:pt>
                <c:pt idx="31">
                  <c:v>9.1658735</c:v>
                </c:pt>
                <c:pt idx="32">
                  <c:v>9.996875</c:v>
                </c:pt>
                <c:pt idx="33">
                  <c:v>9.996875</c:v>
                </c:pt>
                <c:pt idx="34">
                  <c:v>10.827876499999999</c:v>
                </c:pt>
                <c:pt idx="35">
                  <c:v>10.827876499999999</c:v>
                </c:pt>
                <c:pt idx="36">
                  <c:v>10.827876499999999</c:v>
                </c:pt>
                <c:pt idx="37">
                  <c:v>11.658877999999998</c:v>
                </c:pt>
                <c:pt idx="38">
                  <c:v>11.658877999999998</c:v>
                </c:pt>
                <c:pt idx="39">
                  <c:v>11.658877999999998</c:v>
                </c:pt>
                <c:pt idx="40">
                  <c:v>11.658877999999998</c:v>
                </c:pt>
                <c:pt idx="41">
                  <c:v>11.658877999999998</c:v>
                </c:pt>
                <c:pt idx="42">
                  <c:v>12.489879499999997</c:v>
                </c:pt>
                <c:pt idx="43">
                  <c:v>12.489879499999997</c:v>
                </c:pt>
                <c:pt idx="44">
                  <c:v>12.489879499999997</c:v>
                </c:pt>
                <c:pt idx="45">
                  <c:v>12.489879499999997</c:v>
                </c:pt>
                <c:pt idx="46">
                  <c:v>12.489879499999997</c:v>
                </c:pt>
                <c:pt idx="47">
                  <c:v>13.321306499999999</c:v>
                </c:pt>
                <c:pt idx="48">
                  <c:v>13.321306499999999</c:v>
                </c:pt>
                <c:pt idx="49">
                  <c:v>13.321306499999999</c:v>
                </c:pt>
                <c:pt idx="50">
                  <c:v>13.321306499999999</c:v>
                </c:pt>
                <c:pt idx="51">
                  <c:v>13.321306499999999</c:v>
                </c:pt>
                <c:pt idx="52">
                  <c:v>13.321306499999999</c:v>
                </c:pt>
                <c:pt idx="53">
                  <c:v>13.321306499999999</c:v>
                </c:pt>
                <c:pt idx="54">
                  <c:v>13.321306499999999</c:v>
                </c:pt>
                <c:pt idx="55">
                  <c:v>13.321306499999999</c:v>
                </c:pt>
                <c:pt idx="56">
                  <c:v>13.321306499999999</c:v>
                </c:pt>
                <c:pt idx="57">
                  <c:v>13.321306499999999</c:v>
                </c:pt>
                <c:pt idx="58">
                  <c:v>14.152307999999998</c:v>
                </c:pt>
                <c:pt idx="59">
                  <c:v>14.152307999999998</c:v>
                </c:pt>
                <c:pt idx="60">
                  <c:v>14.152307999999998</c:v>
                </c:pt>
                <c:pt idx="61">
                  <c:v>14.152307999999998</c:v>
                </c:pt>
                <c:pt idx="62">
                  <c:v>14.152307999999998</c:v>
                </c:pt>
                <c:pt idx="63">
                  <c:v>14.152307999999998</c:v>
                </c:pt>
                <c:pt idx="64">
                  <c:v>14.152307999999998</c:v>
                </c:pt>
                <c:pt idx="65">
                  <c:v>14.152307999999998</c:v>
                </c:pt>
                <c:pt idx="66">
                  <c:v>14.983309499999997</c:v>
                </c:pt>
                <c:pt idx="67">
                  <c:v>14.983309499999997</c:v>
                </c:pt>
                <c:pt idx="68">
                  <c:v>14.983309499999997</c:v>
                </c:pt>
                <c:pt idx="69">
                  <c:v>14.983309499999997</c:v>
                </c:pt>
                <c:pt idx="70">
                  <c:v>14.983309499999997</c:v>
                </c:pt>
                <c:pt idx="71">
                  <c:v>14.983309499999997</c:v>
                </c:pt>
                <c:pt idx="72">
                  <c:v>15.814311</c:v>
                </c:pt>
                <c:pt idx="73">
                  <c:v>15.814311</c:v>
                </c:pt>
                <c:pt idx="74">
                  <c:v>15.814311</c:v>
                </c:pt>
                <c:pt idx="75">
                  <c:v>15.814311</c:v>
                </c:pt>
                <c:pt idx="76">
                  <c:v>15.814311</c:v>
                </c:pt>
                <c:pt idx="77">
                  <c:v>16.6453125</c:v>
                </c:pt>
                <c:pt idx="78">
                  <c:v>16.6453125</c:v>
                </c:pt>
                <c:pt idx="79">
                  <c:v>16.6453125</c:v>
                </c:pt>
                <c:pt idx="80">
                  <c:v>17.476314</c:v>
                </c:pt>
                <c:pt idx="81">
                  <c:v>17.476314</c:v>
                </c:pt>
                <c:pt idx="82">
                  <c:v>17.476314</c:v>
                </c:pt>
                <c:pt idx="83">
                  <c:v>17.476314</c:v>
                </c:pt>
                <c:pt idx="84">
                  <c:v>17.476314</c:v>
                </c:pt>
                <c:pt idx="85">
                  <c:v>18.307315499999998</c:v>
                </c:pt>
                <c:pt idx="86">
                  <c:v>18.307315499999998</c:v>
                </c:pt>
                <c:pt idx="87">
                  <c:v>18.307315499999998</c:v>
                </c:pt>
                <c:pt idx="88">
                  <c:v>18.307315499999998</c:v>
                </c:pt>
                <c:pt idx="89">
                  <c:v>18.307315499999998</c:v>
                </c:pt>
                <c:pt idx="90">
                  <c:v>19.138317</c:v>
                </c:pt>
                <c:pt idx="91">
                  <c:v>19.138317</c:v>
                </c:pt>
                <c:pt idx="92">
                  <c:v>19.138317</c:v>
                </c:pt>
                <c:pt idx="93">
                  <c:v>19.138317</c:v>
                </c:pt>
                <c:pt idx="94">
                  <c:v>19.138317</c:v>
                </c:pt>
                <c:pt idx="95">
                  <c:v>19.138317</c:v>
                </c:pt>
                <c:pt idx="96">
                  <c:v>19.969744</c:v>
                </c:pt>
                <c:pt idx="97">
                  <c:v>19.969744</c:v>
                </c:pt>
                <c:pt idx="98">
                  <c:v>19.969744</c:v>
                </c:pt>
                <c:pt idx="99">
                  <c:v>19.969744</c:v>
                </c:pt>
                <c:pt idx="100">
                  <c:v>20.800745499999998</c:v>
                </c:pt>
                <c:pt idx="101">
                  <c:v>20.800745499999998</c:v>
                </c:pt>
                <c:pt idx="102">
                  <c:v>20.800745499999998</c:v>
                </c:pt>
                <c:pt idx="103">
                  <c:v>20.800745499999998</c:v>
                </c:pt>
                <c:pt idx="104">
                  <c:v>20.800745499999998</c:v>
                </c:pt>
                <c:pt idx="105">
                  <c:v>20.800745499999998</c:v>
                </c:pt>
                <c:pt idx="106">
                  <c:v>21.631746999999997</c:v>
                </c:pt>
                <c:pt idx="107">
                  <c:v>21.631746999999997</c:v>
                </c:pt>
                <c:pt idx="108">
                  <c:v>21.631746999999997</c:v>
                </c:pt>
                <c:pt idx="109">
                  <c:v>21.631746999999997</c:v>
                </c:pt>
                <c:pt idx="110">
                  <c:v>21.631746999999997</c:v>
                </c:pt>
                <c:pt idx="111">
                  <c:v>21.631746999999997</c:v>
                </c:pt>
                <c:pt idx="112">
                  <c:v>21.631746999999997</c:v>
                </c:pt>
                <c:pt idx="113">
                  <c:v>21.631746999999997</c:v>
                </c:pt>
                <c:pt idx="114">
                  <c:v>22.462748499999996</c:v>
                </c:pt>
                <c:pt idx="115">
                  <c:v>22.462748499999996</c:v>
                </c:pt>
                <c:pt idx="116">
                  <c:v>22.462748499999996</c:v>
                </c:pt>
                <c:pt idx="117">
                  <c:v>22.462748499999996</c:v>
                </c:pt>
                <c:pt idx="118">
                  <c:v>23.29375</c:v>
                </c:pt>
                <c:pt idx="119">
                  <c:v>23.29375</c:v>
                </c:pt>
                <c:pt idx="120">
                  <c:v>23.29375</c:v>
                </c:pt>
                <c:pt idx="121">
                  <c:v>23.29375</c:v>
                </c:pt>
                <c:pt idx="122">
                  <c:v>23.29375</c:v>
                </c:pt>
                <c:pt idx="123">
                  <c:v>24.1247515</c:v>
                </c:pt>
                <c:pt idx="124">
                  <c:v>24.1247515</c:v>
                </c:pt>
                <c:pt idx="125">
                  <c:v>24.1247515</c:v>
                </c:pt>
                <c:pt idx="126">
                  <c:v>24.955752999999998</c:v>
                </c:pt>
                <c:pt idx="127">
                  <c:v>24.955752999999998</c:v>
                </c:pt>
                <c:pt idx="128">
                  <c:v>25.786754499999997</c:v>
                </c:pt>
                <c:pt idx="129">
                  <c:v>25.786754499999997</c:v>
                </c:pt>
                <c:pt idx="130">
                  <c:v>25.786754499999997</c:v>
                </c:pt>
                <c:pt idx="131">
                  <c:v>25.786754499999997</c:v>
                </c:pt>
                <c:pt idx="132">
                  <c:v>25.786754499999997</c:v>
                </c:pt>
                <c:pt idx="133">
                  <c:v>25.786754499999997</c:v>
                </c:pt>
                <c:pt idx="134">
                  <c:v>26.6181815</c:v>
                </c:pt>
                <c:pt idx="135">
                  <c:v>26.6181815</c:v>
                </c:pt>
                <c:pt idx="136">
                  <c:v>26.6181815</c:v>
                </c:pt>
                <c:pt idx="137">
                  <c:v>26.6181815</c:v>
                </c:pt>
                <c:pt idx="138">
                  <c:v>26.6181815</c:v>
                </c:pt>
                <c:pt idx="139">
                  <c:v>26.6181815</c:v>
                </c:pt>
                <c:pt idx="140">
                  <c:v>27.449182999999994</c:v>
                </c:pt>
                <c:pt idx="141">
                  <c:v>27.449182999999994</c:v>
                </c:pt>
                <c:pt idx="142">
                  <c:v>27.449182999999994</c:v>
                </c:pt>
                <c:pt idx="143">
                  <c:v>27.449182999999994</c:v>
                </c:pt>
                <c:pt idx="144">
                  <c:v>27.449182999999994</c:v>
                </c:pt>
                <c:pt idx="145">
                  <c:v>27.449182999999994</c:v>
                </c:pt>
                <c:pt idx="146">
                  <c:v>27.449182999999994</c:v>
                </c:pt>
                <c:pt idx="147">
                  <c:v>27.449182999999994</c:v>
                </c:pt>
                <c:pt idx="148">
                  <c:v>28.280184499999997</c:v>
                </c:pt>
                <c:pt idx="149">
                  <c:v>28.280184499999997</c:v>
                </c:pt>
                <c:pt idx="150">
                  <c:v>28.280184499999997</c:v>
                </c:pt>
                <c:pt idx="151">
                  <c:v>28.280184499999997</c:v>
                </c:pt>
                <c:pt idx="152">
                  <c:v>28.280184499999997</c:v>
                </c:pt>
                <c:pt idx="153">
                  <c:v>28.280184499999997</c:v>
                </c:pt>
                <c:pt idx="154">
                  <c:v>28.280184499999997</c:v>
                </c:pt>
                <c:pt idx="155">
                  <c:v>29.111185999999993</c:v>
                </c:pt>
                <c:pt idx="156">
                  <c:v>29.111185999999993</c:v>
                </c:pt>
                <c:pt idx="157">
                  <c:v>29.111185999999993</c:v>
                </c:pt>
                <c:pt idx="158">
                  <c:v>29.111185999999993</c:v>
                </c:pt>
                <c:pt idx="159">
                  <c:v>29.9421875</c:v>
                </c:pt>
                <c:pt idx="160">
                  <c:v>29.9421875</c:v>
                </c:pt>
                <c:pt idx="161">
                  <c:v>29.9421875</c:v>
                </c:pt>
                <c:pt idx="162">
                  <c:v>29.9421875</c:v>
                </c:pt>
                <c:pt idx="163">
                  <c:v>29.9421875</c:v>
                </c:pt>
                <c:pt idx="164">
                  <c:v>29.9421875</c:v>
                </c:pt>
                <c:pt idx="165">
                  <c:v>30.773189</c:v>
                </c:pt>
                <c:pt idx="166">
                  <c:v>30.773189</c:v>
                </c:pt>
                <c:pt idx="167">
                  <c:v>30.773189</c:v>
                </c:pt>
                <c:pt idx="168">
                  <c:v>30.773189</c:v>
                </c:pt>
                <c:pt idx="169">
                  <c:v>31.604190499999998</c:v>
                </c:pt>
                <c:pt idx="170">
                  <c:v>31.604190499999998</c:v>
                </c:pt>
                <c:pt idx="171">
                  <c:v>31.604190499999998</c:v>
                </c:pt>
                <c:pt idx="172">
                  <c:v>31.604190499999998</c:v>
                </c:pt>
                <c:pt idx="173">
                  <c:v>31.604190499999998</c:v>
                </c:pt>
                <c:pt idx="174">
                  <c:v>31.604190499999998</c:v>
                </c:pt>
                <c:pt idx="175">
                  <c:v>31.604190499999998</c:v>
                </c:pt>
                <c:pt idx="176">
                  <c:v>31.604190499999998</c:v>
                </c:pt>
                <c:pt idx="177">
                  <c:v>32.435192</c:v>
                </c:pt>
                <c:pt idx="178">
                  <c:v>32.435192</c:v>
                </c:pt>
                <c:pt idx="179">
                  <c:v>32.435192</c:v>
                </c:pt>
                <c:pt idx="180">
                  <c:v>32.435192</c:v>
                </c:pt>
                <c:pt idx="181">
                  <c:v>32.435192</c:v>
                </c:pt>
                <c:pt idx="182">
                  <c:v>32.435192</c:v>
                </c:pt>
                <c:pt idx="183">
                  <c:v>32.435192</c:v>
                </c:pt>
                <c:pt idx="184">
                  <c:v>32.435192</c:v>
                </c:pt>
                <c:pt idx="185">
                  <c:v>32.435192</c:v>
                </c:pt>
                <c:pt idx="186">
                  <c:v>32.435192</c:v>
                </c:pt>
                <c:pt idx="187">
                  <c:v>32.435192</c:v>
                </c:pt>
                <c:pt idx="188">
                  <c:v>33.266619</c:v>
                </c:pt>
                <c:pt idx="189">
                  <c:v>33.266619</c:v>
                </c:pt>
                <c:pt idx="190">
                  <c:v>33.266619</c:v>
                </c:pt>
                <c:pt idx="191">
                  <c:v>33.266619</c:v>
                </c:pt>
                <c:pt idx="192">
                  <c:v>33.266619</c:v>
                </c:pt>
                <c:pt idx="193">
                  <c:v>33.266619</c:v>
                </c:pt>
                <c:pt idx="194">
                  <c:v>33.266619</c:v>
                </c:pt>
                <c:pt idx="195">
                  <c:v>33.266619</c:v>
                </c:pt>
                <c:pt idx="196">
                  <c:v>33.266619</c:v>
                </c:pt>
                <c:pt idx="197">
                  <c:v>33.266619</c:v>
                </c:pt>
                <c:pt idx="198">
                  <c:v>33.266619</c:v>
                </c:pt>
                <c:pt idx="199">
                  <c:v>33.266619</c:v>
                </c:pt>
                <c:pt idx="200">
                  <c:v>33.266619</c:v>
                </c:pt>
                <c:pt idx="201">
                  <c:v>33.266619</c:v>
                </c:pt>
                <c:pt idx="202">
                  <c:v>33.266619</c:v>
                </c:pt>
                <c:pt idx="203">
                  <c:v>33.266619</c:v>
                </c:pt>
                <c:pt idx="204">
                  <c:v>33.266619</c:v>
                </c:pt>
                <c:pt idx="205">
                  <c:v>33.266619</c:v>
                </c:pt>
                <c:pt idx="206">
                  <c:v>33.266619</c:v>
                </c:pt>
                <c:pt idx="207">
                  <c:v>33.266619</c:v>
                </c:pt>
                <c:pt idx="208">
                  <c:v>33.266619</c:v>
                </c:pt>
                <c:pt idx="209">
                  <c:v>33.266619</c:v>
                </c:pt>
                <c:pt idx="210">
                  <c:v>33.266619</c:v>
                </c:pt>
                <c:pt idx="211">
                  <c:v>33.266619</c:v>
                </c:pt>
                <c:pt idx="212">
                  <c:v>33.266619</c:v>
                </c:pt>
                <c:pt idx="213">
                  <c:v>33.266619</c:v>
                </c:pt>
                <c:pt idx="214">
                  <c:v>33.266619</c:v>
                </c:pt>
                <c:pt idx="215">
                  <c:v>33.266619</c:v>
                </c:pt>
                <c:pt idx="216">
                  <c:v>33.266619</c:v>
                </c:pt>
                <c:pt idx="217">
                  <c:v>33.266619</c:v>
                </c:pt>
                <c:pt idx="218">
                  <c:v>33.266619</c:v>
                </c:pt>
                <c:pt idx="219">
                  <c:v>33.266619</c:v>
                </c:pt>
                <c:pt idx="220">
                  <c:v>32.435192</c:v>
                </c:pt>
                <c:pt idx="221">
                  <c:v>32.435192</c:v>
                </c:pt>
                <c:pt idx="222">
                  <c:v>32.435192</c:v>
                </c:pt>
                <c:pt idx="223">
                  <c:v>32.435192</c:v>
                </c:pt>
                <c:pt idx="224">
                  <c:v>32.435192</c:v>
                </c:pt>
                <c:pt idx="225">
                  <c:v>32.435192</c:v>
                </c:pt>
                <c:pt idx="226">
                  <c:v>32.435192</c:v>
                </c:pt>
                <c:pt idx="227">
                  <c:v>32.435192</c:v>
                </c:pt>
                <c:pt idx="228">
                  <c:v>31.604190499999998</c:v>
                </c:pt>
                <c:pt idx="229">
                  <c:v>31.604190499999998</c:v>
                </c:pt>
                <c:pt idx="230">
                  <c:v>30.773189</c:v>
                </c:pt>
                <c:pt idx="231">
                  <c:v>30.773189</c:v>
                </c:pt>
                <c:pt idx="232">
                  <c:v>30.773189</c:v>
                </c:pt>
                <c:pt idx="233">
                  <c:v>29.9421875</c:v>
                </c:pt>
                <c:pt idx="234">
                  <c:v>29.9421875</c:v>
                </c:pt>
                <c:pt idx="235">
                  <c:v>29.9421875</c:v>
                </c:pt>
                <c:pt idx="236">
                  <c:v>29.111185999999993</c:v>
                </c:pt>
                <c:pt idx="237">
                  <c:v>29.111185999999993</c:v>
                </c:pt>
                <c:pt idx="238">
                  <c:v>29.111185999999993</c:v>
                </c:pt>
                <c:pt idx="239">
                  <c:v>29.111185999999993</c:v>
                </c:pt>
                <c:pt idx="240">
                  <c:v>28.280184499999997</c:v>
                </c:pt>
                <c:pt idx="241">
                  <c:v>27.449182999999994</c:v>
                </c:pt>
                <c:pt idx="242">
                  <c:v>27.449182999999994</c:v>
                </c:pt>
                <c:pt idx="243">
                  <c:v>27.449182999999994</c:v>
                </c:pt>
                <c:pt idx="244">
                  <c:v>26.6181815</c:v>
                </c:pt>
                <c:pt idx="245">
                  <c:v>26.6181815</c:v>
                </c:pt>
                <c:pt idx="246">
                  <c:v>25.786754499999997</c:v>
                </c:pt>
                <c:pt idx="247">
                  <c:v>25.786754499999997</c:v>
                </c:pt>
                <c:pt idx="248">
                  <c:v>24.955752999999998</c:v>
                </c:pt>
                <c:pt idx="249">
                  <c:v>24.955752999999998</c:v>
                </c:pt>
                <c:pt idx="250">
                  <c:v>24.1247515</c:v>
                </c:pt>
                <c:pt idx="251">
                  <c:v>24.1247515</c:v>
                </c:pt>
                <c:pt idx="252">
                  <c:v>23.29375</c:v>
                </c:pt>
                <c:pt idx="253">
                  <c:v>23.29375</c:v>
                </c:pt>
                <c:pt idx="254">
                  <c:v>23.29375</c:v>
                </c:pt>
                <c:pt idx="255">
                  <c:v>22.462748499999996</c:v>
                </c:pt>
                <c:pt idx="256">
                  <c:v>22.462748499999996</c:v>
                </c:pt>
                <c:pt idx="257">
                  <c:v>22.462748499999996</c:v>
                </c:pt>
                <c:pt idx="258">
                  <c:v>21.631746999999997</c:v>
                </c:pt>
                <c:pt idx="259">
                  <c:v>21.631746999999997</c:v>
                </c:pt>
                <c:pt idx="260">
                  <c:v>21.631746999999997</c:v>
                </c:pt>
                <c:pt idx="261">
                  <c:v>21.631746999999997</c:v>
                </c:pt>
                <c:pt idx="262">
                  <c:v>20.800745499999998</c:v>
                </c:pt>
                <c:pt idx="263">
                  <c:v>20.800745499999998</c:v>
                </c:pt>
                <c:pt idx="264">
                  <c:v>20.800745499999998</c:v>
                </c:pt>
                <c:pt idx="265">
                  <c:v>20.800745499999998</c:v>
                </c:pt>
                <c:pt idx="266">
                  <c:v>19.969744</c:v>
                </c:pt>
                <c:pt idx="267">
                  <c:v>19.969744</c:v>
                </c:pt>
                <c:pt idx="268">
                  <c:v>19.969744</c:v>
                </c:pt>
                <c:pt idx="269">
                  <c:v>19.969744</c:v>
                </c:pt>
                <c:pt idx="270">
                  <c:v>19.969744</c:v>
                </c:pt>
                <c:pt idx="271">
                  <c:v>19.138317</c:v>
                </c:pt>
                <c:pt idx="272">
                  <c:v>19.138317</c:v>
                </c:pt>
                <c:pt idx="273">
                  <c:v>19.138317</c:v>
                </c:pt>
                <c:pt idx="274">
                  <c:v>19.138317</c:v>
                </c:pt>
                <c:pt idx="275">
                  <c:v>18.307315499999998</c:v>
                </c:pt>
                <c:pt idx="276">
                  <c:v>18.307315499999998</c:v>
                </c:pt>
                <c:pt idx="277">
                  <c:v>18.307315499999998</c:v>
                </c:pt>
                <c:pt idx="278">
                  <c:v>17.476314</c:v>
                </c:pt>
                <c:pt idx="279">
                  <c:v>17.476314</c:v>
                </c:pt>
                <c:pt idx="280">
                  <c:v>17.476314</c:v>
                </c:pt>
                <c:pt idx="281">
                  <c:v>17.476314</c:v>
                </c:pt>
                <c:pt idx="282">
                  <c:v>17.476314</c:v>
                </c:pt>
                <c:pt idx="283">
                  <c:v>16.6453125</c:v>
                </c:pt>
                <c:pt idx="284">
                  <c:v>16.6453125</c:v>
                </c:pt>
                <c:pt idx="285">
                  <c:v>16.6453125</c:v>
                </c:pt>
                <c:pt idx="286">
                  <c:v>16.6453125</c:v>
                </c:pt>
                <c:pt idx="287">
                  <c:v>15.814311</c:v>
                </c:pt>
                <c:pt idx="288">
                  <c:v>15.814311</c:v>
                </c:pt>
                <c:pt idx="289">
                  <c:v>15.814311</c:v>
                </c:pt>
                <c:pt idx="290">
                  <c:v>15.814311</c:v>
                </c:pt>
                <c:pt idx="291">
                  <c:v>15.814311</c:v>
                </c:pt>
                <c:pt idx="292">
                  <c:v>14.983309499999997</c:v>
                </c:pt>
                <c:pt idx="293">
                  <c:v>14.983309499999997</c:v>
                </c:pt>
                <c:pt idx="294">
                  <c:v>14.983309499999997</c:v>
                </c:pt>
                <c:pt idx="295">
                  <c:v>14.983309499999997</c:v>
                </c:pt>
                <c:pt idx="296">
                  <c:v>14.983309499999997</c:v>
                </c:pt>
                <c:pt idx="297">
                  <c:v>14.152307999999998</c:v>
                </c:pt>
                <c:pt idx="298">
                  <c:v>14.152307999999998</c:v>
                </c:pt>
                <c:pt idx="299">
                  <c:v>14.152307999999998</c:v>
                </c:pt>
                <c:pt idx="300">
                  <c:v>14.152307999999998</c:v>
                </c:pt>
                <c:pt idx="301">
                  <c:v>14.152307999999998</c:v>
                </c:pt>
                <c:pt idx="302">
                  <c:v>13.321306499999999</c:v>
                </c:pt>
                <c:pt idx="303">
                  <c:v>13.321306499999999</c:v>
                </c:pt>
                <c:pt idx="304">
                  <c:v>13.321306499999999</c:v>
                </c:pt>
                <c:pt idx="305">
                  <c:v>13.321306499999999</c:v>
                </c:pt>
                <c:pt idx="306">
                  <c:v>13.321306499999999</c:v>
                </c:pt>
                <c:pt idx="307">
                  <c:v>12.489879499999997</c:v>
                </c:pt>
                <c:pt idx="308">
                  <c:v>12.489879499999997</c:v>
                </c:pt>
                <c:pt idx="309">
                  <c:v>12.489879499999997</c:v>
                </c:pt>
                <c:pt idx="310">
                  <c:v>12.489879499999997</c:v>
                </c:pt>
                <c:pt idx="311">
                  <c:v>12.489879499999997</c:v>
                </c:pt>
                <c:pt idx="312">
                  <c:v>12.489879499999997</c:v>
                </c:pt>
                <c:pt idx="313">
                  <c:v>11.658877999999998</c:v>
                </c:pt>
                <c:pt idx="314">
                  <c:v>11.658877999999998</c:v>
                </c:pt>
                <c:pt idx="315">
                  <c:v>11.658877999999998</c:v>
                </c:pt>
                <c:pt idx="316">
                  <c:v>11.658877999999998</c:v>
                </c:pt>
                <c:pt idx="317">
                  <c:v>11.658877999999998</c:v>
                </c:pt>
                <c:pt idx="318">
                  <c:v>10.827876499999999</c:v>
                </c:pt>
                <c:pt idx="319">
                  <c:v>10.827876499999999</c:v>
                </c:pt>
                <c:pt idx="320">
                  <c:v>10.827876499999999</c:v>
                </c:pt>
                <c:pt idx="321">
                  <c:v>10.827876499999999</c:v>
                </c:pt>
                <c:pt idx="322">
                  <c:v>10.827876499999999</c:v>
                </c:pt>
                <c:pt idx="323">
                  <c:v>10.827876499999999</c:v>
                </c:pt>
                <c:pt idx="324">
                  <c:v>9.996875</c:v>
                </c:pt>
                <c:pt idx="325">
                  <c:v>9.996875</c:v>
                </c:pt>
                <c:pt idx="326">
                  <c:v>9.996875</c:v>
                </c:pt>
                <c:pt idx="327">
                  <c:v>9.996875</c:v>
                </c:pt>
                <c:pt idx="328">
                  <c:v>9.996875</c:v>
                </c:pt>
                <c:pt idx="329">
                  <c:v>9.1658735</c:v>
                </c:pt>
                <c:pt idx="330">
                  <c:v>9.1658735</c:v>
                </c:pt>
                <c:pt idx="331">
                  <c:v>9.1658735</c:v>
                </c:pt>
                <c:pt idx="332">
                  <c:v>9.1658735</c:v>
                </c:pt>
                <c:pt idx="333">
                  <c:v>9.1658735</c:v>
                </c:pt>
                <c:pt idx="334">
                  <c:v>8.334872</c:v>
                </c:pt>
                <c:pt idx="335">
                  <c:v>8.334872</c:v>
                </c:pt>
                <c:pt idx="336">
                  <c:v>8.334872</c:v>
                </c:pt>
                <c:pt idx="337">
                  <c:v>8.334872</c:v>
                </c:pt>
                <c:pt idx="338">
                  <c:v>8.334872</c:v>
                </c:pt>
                <c:pt idx="339">
                  <c:v>7.5038705000000006</c:v>
                </c:pt>
                <c:pt idx="340">
                  <c:v>7.5038705000000006</c:v>
                </c:pt>
                <c:pt idx="341">
                  <c:v>7.5038705000000006</c:v>
                </c:pt>
                <c:pt idx="342">
                  <c:v>7.5038705000000006</c:v>
                </c:pt>
                <c:pt idx="343">
                  <c:v>7.5038705000000006</c:v>
                </c:pt>
                <c:pt idx="344">
                  <c:v>6.6728689999999995</c:v>
                </c:pt>
                <c:pt idx="345">
                  <c:v>6.6728689999999995</c:v>
                </c:pt>
                <c:pt idx="346">
                  <c:v>6.6728689999999995</c:v>
                </c:pt>
                <c:pt idx="347">
                  <c:v>6.6728689999999995</c:v>
                </c:pt>
                <c:pt idx="348">
                  <c:v>6.6728689999999995</c:v>
                </c:pt>
                <c:pt idx="349">
                  <c:v>5.841442</c:v>
                </c:pt>
                <c:pt idx="350">
                  <c:v>5.841442</c:v>
                </c:pt>
                <c:pt idx="351">
                  <c:v>5.841442</c:v>
                </c:pt>
                <c:pt idx="352">
                  <c:v>5.841442</c:v>
                </c:pt>
                <c:pt idx="353">
                  <c:v>5.841442</c:v>
                </c:pt>
                <c:pt idx="354">
                  <c:v>5.0104405000000005</c:v>
                </c:pt>
                <c:pt idx="355">
                  <c:v>5.0104405000000005</c:v>
                </c:pt>
                <c:pt idx="356">
                  <c:v>5.0104405000000005</c:v>
                </c:pt>
                <c:pt idx="357">
                  <c:v>5.0104405000000005</c:v>
                </c:pt>
                <c:pt idx="358">
                  <c:v>4.1794389999999995</c:v>
                </c:pt>
                <c:pt idx="359">
                  <c:v>4.1794389999999995</c:v>
                </c:pt>
                <c:pt idx="360">
                  <c:v>4.1794389999999995</c:v>
                </c:pt>
                <c:pt idx="361">
                  <c:v>4.1794389999999995</c:v>
                </c:pt>
                <c:pt idx="362">
                  <c:v>3.3484375</c:v>
                </c:pt>
                <c:pt idx="363">
                  <c:v>3.3484375</c:v>
                </c:pt>
                <c:pt idx="364">
                  <c:v>3.3484375</c:v>
                </c:pt>
                <c:pt idx="365">
                  <c:v>3.3484375</c:v>
                </c:pt>
                <c:pt idx="366">
                  <c:v>2.517436</c:v>
                </c:pt>
                <c:pt idx="367">
                  <c:v>2.517436</c:v>
                </c:pt>
                <c:pt idx="368">
                  <c:v>2.517436</c:v>
                </c:pt>
                <c:pt idx="369">
                  <c:v>2.517436</c:v>
                </c:pt>
                <c:pt idx="370">
                  <c:v>1.6864344999999998</c:v>
                </c:pt>
                <c:pt idx="371">
                  <c:v>1.6864344999999998</c:v>
                </c:pt>
                <c:pt idx="372">
                  <c:v>1.6864344999999998</c:v>
                </c:pt>
                <c:pt idx="373">
                  <c:v>0.8552628000000002</c:v>
                </c:pt>
                <c:pt idx="374">
                  <c:v>0.8552628000000002</c:v>
                </c:pt>
                <c:pt idx="375">
                  <c:v>0.024218750000000178</c:v>
                </c:pt>
                <c:pt idx="376">
                  <c:v>0.024218750000000178</c:v>
                </c:pt>
                <c:pt idx="377">
                  <c:v>0.024218750000000178</c:v>
                </c:pt>
                <c:pt idx="378">
                  <c:v>0.024218750000000178</c:v>
                </c:pt>
                <c:pt idx="379">
                  <c:v>0.024218750000000178</c:v>
                </c:pt>
                <c:pt idx="380">
                  <c:v>0.024218750000000178</c:v>
                </c:pt>
                <c:pt idx="381">
                  <c:v>0.024218750000000178</c:v>
                </c:pt>
                <c:pt idx="382">
                  <c:v>0.024218750000000178</c:v>
                </c:pt>
                <c:pt idx="383">
                  <c:v>0.024218750000000178</c:v>
                </c:pt>
              </c:numCache>
            </c:numRef>
          </c:val>
          <c:smooth val="0"/>
        </c:ser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Data!$B$10:$B$393</c:f>
              <c:numCache>
                <c:ptCount val="3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21</xdr:row>
      <xdr:rowOff>95250</xdr:rowOff>
    </xdr:from>
    <xdr:to>
      <xdr:col>1</xdr:col>
      <xdr:colOff>257175</xdr:colOff>
      <xdr:row>25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609600" y="34956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85725</xdr:rowOff>
    </xdr:from>
    <xdr:to>
      <xdr:col>6</xdr:col>
      <xdr:colOff>457200</xdr:colOff>
      <xdr:row>25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48615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66</v>
      </c>
      <c r="C1" t="s">
        <v>72</v>
      </c>
    </row>
    <row r="2" ht="12.75">
      <c r="C2" t="s">
        <v>74</v>
      </c>
    </row>
    <row r="3" ht="12.75">
      <c r="C3" t="s">
        <v>73</v>
      </c>
    </row>
    <row r="4" ht="12.75">
      <c r="C4" t="s">
        <v>75</v>
      </c>
    </row>
    <row r="5" ht="12.75">
      <c r="C5" t="s">
        <v>76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56</v>
      </c>
      <c r="J9">
        <v>1</v>
      </c>
      <c r="K9">
        <v>2</v>
      </c>
      <c r="L9">
        <v>3</v>
      </c>
    </row>
    <row r="10" spans="9:10" ht="12.75">
      <c r="I10" t="s">
        <v>15</v>
      </c>
      <c r="J10" s="7" t="s">
        <v>67</v>
      </c>
    </row>
    <row r="11" spans="9:10" ht="12.75">
      <c r="I11" t="s">
        <v>16</v>
      </c>
      <c r="J11" t="s">
        <v>68</v>
      </c>
    </row>
    <row r="12" spans="9:10" ht="12.75">
      <c r="I12" t="s">
        <v>17</v>
      </c>
      <c r="J12" t="s">
        <v>69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1.866</v>
      </c>
      <c r="K14">
        <v>1.903</v>
      </c>
      <c r="L14">
        <v>1.959</v>
      </c>
      <c r="M14">
        <f>SUM(J14:L14)</f>
        <v>5.728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1.262</v>
      </c>
      <c r="K15">
        <v>1.236</v>
      </c>
      <c r="L15">
        <v>1.232</v>
      </c>
      <c r="M15">
        <f>AVERAGE(J15:L15)</f>
        <v>1.2433333333333334</v>
      </c>
      <c r="N15" t="s">
        <v>13</v>
      </c>
    </row>
    <row r="16" spans="9:14" ht="12.75">
      <c r="I16" t="s">
        <v>19</v>
      </c>
      <c r="J16">
        <v>0.38</v>
      </c>
      <c r="K16">
        <v>0.375</v>
      </c>
      <c r="L16">
        <v>0.375</v>
      </c>
      <c r="M16">
        <f>AVERAGE(J16:L16)</f>
        <v>0.37666666666666665</v>
      </c>
      <c r="N16" t="s">
        <v>13</v>
      </c>
    </row>
    <row r="17" spans="9:15" ht="12.75">
      <c r="I17" t="s">
        <v>60</v>
      </c>
      <c r="J17">
        <v>50</v>
      </c>
      <c r="K17">
        <v>51</v>
      </c>
      <c r="L17">
        <v>51</v>
      </c>
      <c r="M17">
        <f>SUM(J17:L17)</f>
        <v>152</v>
      </c>
      <c r="N17" t="s">
        <v>26</v>
      </c>
      <c r="O17" t="s">
        <v>70</v>
      </c>
    </row>
    <row r="18" spans="9:14" ht="12.75">
      <c r="I18" t="s">
        <v>41</v>
      </c>
      <c r="J18">
        <f>(J15-J16)/2</f>
        <v>0.441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 t="s">
        <v>8</v>
      </c>
      <c r="K19" t="s">
        <v>8</v>
      </c>
      <c r="M19">
        <v>138.9</v>
      </c>
      <c r="N19" t="s">
        <v>26</v>
      </c>
      <c r="O19" t="s">
        <v>71</v>
      </c>
    </row>
    <row r="21" ht="12.75">
      <c r="I21" t="s">
        <v>11</v>
      </c>
    </row>
    <row r="22" spans="9:11" ht="12.75">
      <c r="I22" t="s">
        <v>21</v>
      </c>
      <c r="J22" s="1">
        <v>0.338</v>
      </c>
      <c r="K22" t="s">
        <v>13</v>
      </c>
    </row>
    <row r="23" spans="9:11" ht="12.75">
      <c r="I23" t="s">
        <v>22</v>
      </c>
      <c r="J23">
        <v>0.359</v>
      </c>
      <c r="K23" t="s">
        <v>13</v>
      </c>
    </row>
    <row r="24" spans="9:11" ht="12.75">
      <c r="I24" t="s">
        <v>44</v>
      </c>
      <c r="J24" s="1">
        <f>J23-J22</f>
        <v>0.020999999999999963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149</v>
      </c>
      <c r="K27">
        <v>425</v>
      </c>
      <c r="L27" t="s">
        <v>61</v>
      </c>
      <c r="M27" t="s">
        <v>51</v>
      </c>
    </row>
    <row r="28" spans="9:14" ht="12.75">
      <c r="I28" t="s">
        <v>24</v>
      </c>
      <c r="J28">
        <v>172</v>
      </c>
      <c r="K28">
        <v>500</v>
      </c>
      <c r="M28" t="s">
        <v>37</v>
      </c>
      <c r="N28">
        <f>((J22/2)^2)*PI()</f>
        <v>0.08972702777917808</v>
      </c>
    </row>
    <row r="29" spans="9:14" ht="12.75">
      <c r="I29" t="s">
        <v>12</v>
      </c>
      <c r="J29">
        <v>140</v>
      </c>
      <c r="K29">
        <v>400</v>
      </c>
      <c r="L29" t="s">
        <v>8</v>
      </c>
      <c r="M29" t="s">
        <v>39</v>
      </c>
      <c r="N29">
        <f>C32/N28</f>
        <v>370.7536048320972</v>
      </c>
    </row>
    <row r="30" spans="9:13" ht="12.75">
      <c r="I30" t="s">
        <v>40</v>
      </c>
      <c r="J30">
        <f>(J18/C34)</f>
        <v>0.3041379310344828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33.266619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AVERAGE(Data!B28:B376)</f>
        <v>19.98623608739252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(376-28)/240</f>
        <v>1.45</v>
      </c>
      <c r="D34" t="s">
        <v>35</v>
      </c>
      <c r="H34" t="s">
        <v>53</v>
      </c>
    </row>
    <row r="35" spans="1:8" ht="12.75">
      <c r="A35" t="s">
        <v>3</v>
      </c>
      <c r="C35" s="2">
        <f>((SUM(Data!B28:B376))/240)</f>
        <v>29.063318310416623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129.27363984473314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0.1389</v>
      </c>
      <c r="D37" t="s">
        <v>59</v>
      </c>
      <c r="G37" t="s">
        <v>64</v>
      </c>
      <c r="H37">
        <v>0</v>
      </c>
      <c r="I37" s="5">
        <v>0.078</v>
      </c>
    </row>
    <row r="38" spans="1:12" ht="12.75">
      <c r="A38" t="s">
        <v>8</v>
      </c>
      <c r="C38" s="5">
        <f>C37/453.54*1000</f>
        <v>0.3062574414605106</v>
      </c>
      <c r="D38" t="s">
        <v>9</v>
      </c>
      <c r="H38">
        <v>3.15</v>
      </c>
      <c r="I38" s="5">
        <v>0.137</v>
      </c>
      <c r="J38">
        <f aca="true" t="shared" si="0" ref="J38:J46">(I38)/H38</f>
        <v>0.0434920634920635</v>
      </c>
      <c r="K38">
        <f>1/J38</f>
        <v>22.992700729927005</v>
      </c>
      <c r="L38">
        <f>1/(J38-I37)</f>
        <v>-28.97884084636615</v>
      </c>
    </row>
    <row r="39" spans="1:12" ht="12.75">
      <c r="A39" t="s">
        <v>7</v>
      </c>
      <c r="C39" s="2">
        <f>(C36/C37)/9.8</f>
        <v>94.96895420632458</v>
      </c>
      <c r="D39" t="s">
        <v>1</v>
      </c>
      <c r="H39">
        <v>6.15</v>
      </c>
      <c r="I39" s="5">
        <v>0.195</v>
      </c>
      <c r="J39">
        <f t="shared" si="0"/>
        <v>0.03170731707317073</v>
      </c>
      <c r="K39">
        <f>1/J39</f>
        <v>31.538461538461537</v>
      </c>
      <c r="L39">
        <f>K38+0.5</f>
        <v>23.492700729927005</v>
      </c>
    </row>
    <row r="40" spans="8:12" ht="12.75">
      <c r="H40">
        <v>11.15</v>
      </c>
      <c r="I40" s="5">
        <v>0.313</v>
      </c>
      <c r="J40">
        <f t="shared" si="0"/>
        <v>0.028071748878923768</v>
      </c>
      <c r="K40">
        <f aca="true" t="shared" si="1" ref="K40:K46">1/J40</f>
        <v>35.62300319488818</v>
      </c>
      <c r="L40">
        <f aca="true" t="shared" si="2" ref="L40:L46">K40+0.5</f>
        <v>36.12300319488818</v>
      </c>
    </row>
    <row r="41" spans="1:12" ht="12.75">
      <c r="A41" s="6"/>
      <c r="H41">
        <v>13.15</v>
      </c>
      <c r="I41" s="5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5">
        <v>0.566</v>
      </c>
      <c r="J42">
        <f t="shared" si="0"/>
        <v>0.02444924406047516</v>
      </c>
      <c r="K42">
        <f t="shared" si="1"/>
        <v>40.90106007067138</v>
      </c>
      <c r="L42">
        <f t="shared" si="2"/>
        <v>41.40106007067138</v>
      </c>
    </row>
    <row r="43" spans="8:12" ht="12.75">
      <c r="H43">
        <v>33.15</v>
      </c>
      <c r="I43" s="5">
        <v>0.762</v>
      </c>
      <c r="J43">
        <f t="shared" si="0"/>
        <v>0.02298642533936652</v>
      </c>
      <c r="K43">
        <f t="shared" si="1"/>
        <v>43.50393700787401</v>
      </c>
      <c r="L43">
        <f t="shared" si="2"/>
        <v>44.00393700787401</v>
      </c>
    </row>
    <row r="44" spans="1:12" ht="12.75">
      <c r="A44" t="s">
        <v>33</v>
      </c>
      <c r="H44">
        <v>43.15</v>
      </c>
      <c r="I44" s="5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5">
        <v>1.191</v>
      </c>
      <c r="J45">
        <f t="shared" si="0"/>
        <v>0.022408278457196614</v>
      </c>
      <c r="K45">
        <f t="shared" si="1"/>
        <v>44.62636439966415</v>
      </c>
      <c r="L45">
        <f t="shared" si="2"/>
        <v>45.12636439966415</v>
      </c>
    </row>
    <row r="46" spans="1:12" ht="12.75">
      <c r="A46" t="s">
        <v>8</v>
      </c>
      <c r="H46">
        <v>63.15</v>
      </c>
      <c r="I46" s="5">
        <v>1.387</v>
      </c>
      <c r="J46">
        <f t="shared" si="0"/>
        <v>0.02196357878068092</v>
      </c>
      <c r="K46">
        <f t="shared" si="1"/>
        <v>45.52992069214131</v>
      </c>
      <c r="L46">
        <f t="shared" si="2"/>
        <v>46.02992069214131</v>
      </c>
    </row>
    <row r="47" spans="1:12" ht="12.75">
      <c r="A47" t="s">
        <v>8</v>
      </c>
      <c r="I47" t="s">
        <v>43</v>
      </c>
      <c r="J47">
        <f>AVERAGE(J40:J46)</f>
        <v>0.024247086785757994</v>
      </c>
      <c r="K47">
        <f>AVERAGE(K40:K46)</f>
        <v>41.552219011912044</v>
      </c>
      <c r="L47">
        <f>K47-0.117</f>
        <v>41.43521901191205</v>
      </c>
    </row>
    <row r="48" ht="12.75">
      <c r="H48" t="s">
        <v>63</v>
      </c>
    </row>
    <row r="49" ht="12.75">
      <c r="H49" t="s">
        <v>8</v>
      </c>
    </row>
    <row r="50" ht="12.75">
      <c r="H50" t="s">
        <v>8</v>
      </c>
    </row>
    <row r="52" ht="12.75">
      <c r="A52" t="s">
        <v>77</v>
      </c>
    </row>
    <row r="53" ht="12.75">
      <c r="D53" t="s">
        <v>8</v>
      </c>
    </row>
    <row r="54" spans="1:4" ht="12.75">
      <c r="A54" t="s">
        <v>78</v>
      </c>
      <c r="D54">
        <v>1.33</v>
      </c>
    </row>
    <row r="55" spans="1:10" ht="12.75">
      <c r="A55" t="s">
        <v>79</v>
      </c>
      <c r="D55">
        <v>7</v>
      </c>
      <c r="E55" t="s">
        <v>80</v>
      </c>
      <c r="H55" t="s">
        <v>81</v>
      </c>
      <c r="J55">
        <f>D54*D55</f>
        <v>9.31</v>
      </c>
    </row>
    <row r="56" spans="1:10" ht="12.75">
      <c r="A56" t="s">
        <v>82</v>
      </c>
      <c r="D56">
        <f>MAX(J18:L18)</f>
        <v>0.441</v>
      </c>
      <c r="E56" t="s">
        <v>83</v>
      </c>
      <c r="H56" t="s">
        <v>84</v>
      </c>
      <c r="J56">
        <f>D54-D56</f>
        <v>0.889</v>
      </c>
    </row>
    <row r="57" spans="1:10" ht="12.75">
      <c r="A57" t="s">
        <v>85</v>
      </c>
      <c r="D57" t="s">
        <v>93</v>
      </c>
      <c r="E57" t="s">
        <v>80</v>
      </c>
      <c r="H57" t="s">
        <v>86</v>
      </c>
      <c r="J57">
        <f>J56*D55</f>
        <v>6.223</v>
      </c>
    </row>
    <row r="58" spans="1:11" ht="12.75">
      <c r="A58" t="s">
        <v>87</v>
      </c>
      <c r="D58" s="2">
        <f>C34</f>
        <v>1.45</v>
      </c>
      <c r="E58" t="s">
        <v>88</v>
      </c>
      <c r="H58" t="s">
        <v>89</v>
      </c>
      <c r="J58" s="2">
        <f>J57+D58</f>
        <v>7.673</v>
      </c>
      <c r="K58" t="s">
        <v>94</v>
      </c>
    </row>
    <row r="59" spans="1:10" ht="12.75">
      <c r="A59" t="s">
        <v>90</v>
      </c>
      <c r="D59">
        <f>J30</f>
        <v>0.3041379310344828</v>
      </c>
      <c r="H59" t="s">
        <v>91</v>
      </c>
      <c r="J59">
        <v>0.64</v>
      </c>
    </row>
    <row r="60" spans="8:10" ht="12.75">
      <c r="H60" t="s">
        <v>92</v>
      </c>
      <c r="J60" s="2">
        <f>J58-J59</f>
        <v>7.033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353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65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(A10*42.55)-3.3</f>
        <v>0.024218750000000178</v>
      </c>
      <c r="D10" s="2">
        <f>MAX(B10:B384)</f>
        <v>33.266619</v>
      </c>
      <c r="E10">
        <f>D10/10</f>
        <v>3.3266619</v>
      </c>
    </row>
    <row r="11" spans="1:2" ht="12.75">
      <c r="A11" s="1">
        <v>0.078125</v>
      </c>
      <c r="B11" s="3">
        <f aca="true" t="shared" si="0" ref="B11:B74">(A11*42.55)-3.3</f>
        <v>0.024218750000000178</v>
      </c>
    </row>
    <row r="12" spans="1:2" ht="12.75">
      <c r="A12" s="1">
        <v>0.078125</v>
      </c>
      <c r="B12" s="3">
        <f t="shared" si="0"/>
        <v>0.024218750000000178</v>
      </c>
    </row>
    <row r="13" spans="1:4" ht="12.75">
      <c r="A13" s="1">
        <v>0.078125</v>
      </c>
      <c r="B13" s="3">
        <f t="shared" si="0"/>
        <v>0.024218750000000178</v>
      </c>
      <c r="D13" t="s">
        <v>8</v>
      </c>
    </row>
    <row r="14" spans="1:4" ht="12.75">
      <c r="A14" s="1">
        <v>0.078125</v>
      </c>
      <c r="B14" s="3">
        <f t="shared" si="0"/>
        <v>0.024218750000000178</v>
      </c>
      <c r="D14" t="s">
        <v>8</v>
      </c>
    </row>
    <row r="15" spans="1:4" ht="12.75">
      <c r="A15" s="1">
        <v>0.078125</v>
      </c>
      <c r="B15" s="3">
        <f t="shared" si="0"/>
        <v>0.024218750000000178</v>
      </c>
      <c r="D15" t="s">
        <v>8</v>
      </c>
    </row>
    <row r="16" spans="1:2" ht="12.75">
      <c r="A16" s="1">
        <v>0.097656</v>
      </c>
      <c r="B16" s="3">
        <f t="shared" si="0"/>
        <v>0.8552628000000002</v>
      </c>
    </row>
    <row r="17" spans="1:2" ht="12.75">
      <c r="A17" s="1">
        <v>0.097656</v>
      </c>
      <c r="B17" s="3">
        <f t="shared" si="0"/>
        <v>0.8552628000000002</v>
      </c>
    </row>
    <row r="18" spans="1:2" ht="12.75">
      <c r="A18" s="1">
        <v>0.097656</v>
      </c>
      <c r="B18" s="3">
        <f t="shared" si="0"/>
        <v>0.8552628000000002</v>
      </c>
    </row>
    <row r="19" spans="1:2" ht="12.75">
      <c r="A19" s="1">
        <v>0.097656</v>
      </c>
      <c r="B19" s="3">
        <f t="shared" si="0"/>
        <v>0.8552628000000002</v>
      </c>
    </row>
    <row r="20" spans="1:2" ht="12.75">
      <c r="A20" s="1">
        <v>0.097656</v>
      </c>
      <c r="B20" s="3">
        <f t="shared" si="0"/>
        <v>0.8552628000000002</v>
      </c>
    </row>
    <row r="21" spans="1:2" ht="12.75">
      <c r="A21" s="1">
        <v>0.097656</v>
      </c>
      <c r="B21" s="3">
        <f t="shared" si="0"/>
        <v>0.8552628000000002</v>
      </c>
    </row>
    <row r="22" spans="1:2" ht="12.75">
      <c r="A22" s="1">
        <v>0.097656</v>
      </c>
      <c r="B22" s="3">
        <f t="shared" si="0"/>
        <v>0.8552628000000002</v>
      </c>
    </row>
    <row r="23" spans="1:2" ht="12.75">
      <c r="A23" s="1">
        <v>0.11719</v>
      </c>
      <c r="B23" s="3">
        <f t="shared" si="0"/>
        <v>1.6864344999999998</v>
      </c>
    </row>
    <row r="24" spans="1:2" ht="12.75">
      <c r="A24" s="1">
        <v>0.11719</v>
      </c>
      <c r="B24" s="3">
        <f t="shared" si="0"/>
        <v>1.6864344999999998</v>
      </c>
    </row>
    <row r="25" spans="1:2" ht="12.75">
      <c r="A25" s="1">
        <v>0.11719</v>
      </c>
      <c r="B25" s="3">
        <f t="shared" si="0"/>
        <v>1.6864344999999998</v>
      </c>
    </row>
    <row r="26" spans="1:2" ht="12.75">
      <c r="A26" s="1">
        <v>0.13672</v>
      </c>
      <c r="B26" s="3">
        <f t="shared" si="0"/>
        <v>2.517436</v>
      </c>
    </row>
    <row r="27" spans="1:2" ht="12.75">
      <c r="A27" s="1">
        <v>0.13672</v>
      </c>
      <c r="B27" s="3">
        <f t="shared" si="0"/>
        <v>2.517436</v>
      </c>
    </row>
    <row r="28" spans="1:3" ht="12.75">
      <c r="A28" s="1">
        <v>0.15625</v>
      </c>
      <c r="B28" s="3">
        <f t="shared" si="0"/>
        <v>3.3484375</v>
      </c>
      <c r="C28" t="s">
        <v>57</v>
      </c>
    </row>
    <row r="29" spans="1:2" ht="12.75">
      <c r="A29" s="1">
        <v>0.17578</v>
      </c>
      <c r="B29" s="3">
        <f t="shared" si="0"/>
        <v>4.1794389999999995</v>
      </c>
    </row>
    <row r="30" spans="1:2" ht="12.75">
      <c r="A30" s="1">
        <v>0.17578</v>
      </c>
      <c r="B30" s="3">
        <f t="shared" si="0"/>
        <v>4.1794389999999995</v>
      </c>
    </row>
    <row r="31" spans="1:2" ht="12.75">
      <c r="A31" s="1">
        <v>0.19531</v>
      </c>
      <c r="B31" s="3">
        <f t="shared" si="0"/>
        <v>5.0104405000000005</v>
      </c>
    </row>
    <row r="32" spans="1:2" ht="12.75">
      <c r="A32" s="1">
        <v>0.19531</v>
      </c>
      <c r="B32" s="3">
        <f t="shared" si="0"/>
        <v>5.0104405000000005</v>
      </c>
    </row>
    <row r="33" spans="1:2" ht="12.75">
      <c r="A33" s="1">
        <v>0.21484</v>
      </c>
      <c r="B33" s="3">
        <f t="shared" si="0"/>
        <v>5.841442</v>
      </c>
    </row>
    <row r="34" spans="1:2" ht="12.75">
      <c r="A34" s="1">
        <v>0.21484</v>
      </c>
      <c r="B34" s="3">
        <f t="shared" si="0"/>
        <v>5.841442</v>
      </c>
    </row>
    <row r="35" spans="1:2" ht="12.75">
      <c r="A35" s="1">
        <v>0.23438</v>
      </c>
      <c r="B35" s="3">
        <f t="shared" si="0"/>
        <v>6.6728689999999995</v>
      </c>
    </row>
    <row r="36" spans="1:2" ht="12.75">
      <c r="A36" s="1">
        <v>0.25391</v>
      </c>
      <c r="B36" s="3">
        <f t="shared" si="0"/>
        <v>7.5038705000000006</v>
      </c>
    </row>
    <row r="37" spans="1:2" ht="12.75">
      <c r="A37" s="1">
        <v>0.27344</v>
      </c>
      <c r="B37" s="3">
        <f t="shared" si="0"/>
        <v>8.334872</v>
      </c>
    </row>
    <row r="38" spans="1:2" ht="12.75">
      <c r="A38" s="1">
        <v>0.27344</v>
      </c>
      <c r="B38" s="3">
        <f t="shared" si="0"/>
        <v>8.334872</v>
      </c>
    </row>
    <row r="39" spans="1:2" ht="12.75">
      <c r="A39" s="1">
        <v>0.27344</v>
      </c>
      <c r="B39" s="3">
        <f t="shared" si="0"/>
        <v>8.334872</v>
      </c>
    </row>
    <row r="40" spans="1:2" ht="12.75">
      <c r="A40" s="1">
        <v>0.29297</v>
      </c>
      <c r="B40" s="3">
        <f t="shared" si="0"/>
        <v>9.1658735</v>
      </c>
    </row>
    <row r="41" spans="1:2" ht="12.75">
      <c r="A41" s="1">
        <v>0.29297</v>
      </c>
      <c r="B41" s="3">
        <f t="shared" si="0"/>
        <v>9.1658735</v>
      </c>
    </row>
    <row r="42" spans="1:2" ht="12.75">
      <c r="A42" s="1">
        <v>0.3125</v>
      </c>
      <c r="B42" s="3">
        <f t="shared" si="0"/>
        <v>9.996875</v>
      </c>
    </row>
    <row r="43" spans="1:2" ht="12.75">
      <c r="A43" s="1">
        <v>0.3125</v>
      </c>
      <c r="B43" s="3">
        <f t="shared" si="0"/>
        <v>9.996875</v>
      </c>
    </row>
    <row r="44" spans="1:2" ht="12.75">
      <c r="A44" s="1">
        <v>0.33203</v>
      </c>
      <c r="B44" s="3">
        <f t="shared" si="0"/>
        <v>10.827876499999999</v>
      </c>
    </row>
    <row r="45" spans="1:2" ht="12.75">
      <c r="A45" s="1">
        <v>0.33203</v>
      </c>
      <c r="B45" s="3">
        <f t="shared" si="0"/>
        <v>10.827876499999999</v>
      </c>
    </row>
    <row r="46" spans="1:2" ht="12.75">
      <c r="A46" s="1">
        <v>0.33203</v>
      </c>
      <c r="B46" s="3">
        <f t="shared" si="0"/>
        <v>10.827876499999999</v>
      </c>
    </row>
    <row r="47" spans="1:2" ht="12.75">
      <c r="A47" s="1">
        <v>0.35156</v>
      </c>
      <c r="B47" s="3">
        <f t="shared" si="0"/>
        <v>11.658877999999998</v>
      </c>
    </row>
    <row r="48" spans="1:2" ht="12.75">
      <c r="A48" s="1">
        <v>0.35156</v>
      </c>
      <c r="B48" s="3">
        <f t="shared" si="0"/>
        <v>11.658877999999998</v>
      </c>
    </row>
    <row r="49" spans="1:2" ht="12.75">
      <c r="A49" s="1">
        <v>0.35156</v>
      </c>
      <c r="B49" s="3">
        <f t="shared" si="0"/>
        <v>11.658877999999998</v>
      </c>
    </row>
    <row r="50" spans="1:2" ht="12.75">
      <c r="A50" s="1">
        <v>0.35156</v>
      </c>
      <c r="B50" s="3">
        <f t="shared" si="0"/>
        <v>11.658877999999998</v>
      </c>
    </row>
    <row r="51" spans="1:2" ht="12.75">
      <c r="A51" s="1">
        <v>0.35156</v>
      </c>
      <c r="B51" s="3">
        <f t="shared" si="0"/>
        <v>11.658877999999998</v>
      </c>
    </row>
    <row r="52" spans="1:2" ht="12.75">
      <c r="A52" s="1">
        <v>0.37109</v>
      </c>
      <c r="B52" s="3">
        <f t="shared" si="0"/>
        <v>12.489879499999997</v>
      </c>
    </row>
    <row r="53" spans="1:2" ht="12.75">
      <c r="A53" s="1">
        <v>0.37109</v>
      </c>
      <c r="B53" s="3">
        <f t="shared" si="0"/>
        <v>12.489879499999997</v>
      </c>
    </row>
    <row r="54" spans="1:2" ht="12.75">
      <c r="A54" s="1">
        <v>0.37109</v>
      </c>
      <c r="B54" s="3">
        <f t="shared" si="0"/>
        <v>12.489879499999997</v>
      </c>
    </row>
    <row r="55" spans="1:2" ht="12.75">
      <c r="A55" s="1">
        <v>0.37109</v>
      </c>
      <c r="B55" s="3">
        <f t="shared" si="0"/>
        <v>12.489879499999997</v>
      </c>
    </row>
    <row r="56" spans="1:2" ht="12.75">
      <c r="A56" s="1">
        <v>0.37109</v>
      </c>
      <c r="B56" s="3">
        <f t="shared" si="0"/>
        <v>12.489879499999997</v>
      </c>
    </row>
    <row r="57" spans="1:2" ht="12.75">
      <c r="A57" s="1">
        <v>0.39063</v>
      </c>
      <c r="B57" s="3">
        <f t="shared" si="0"/>
        <v>13.321306499999999</v>
      </c>
    </row>
    <row r="58" spans="1:2" ht="12.75">
      <c r="A58" s="1">
        <v>0.39063</v>
      </c>
      <c r="B58" s="3">
        <f t="shared" si="0"/>
        <v>13.321306499999999</v>
      </c>
    </row>
    <row r="59" spans="1:2" ht="12.75">
      <c r="A59" s="1">
        <v>0.39063</v>
      </c>
      <c r="B59" s="3">
        <f t="shared" si="0"/>
        <v>13.321306499999999</v>
      </c>
    </row>
    <row r="60" spans="1:2" ht="12.75">
      <c r="A60" s="1">
        <v>0.39063</v>
      </c>
      <c r="B60" s="3">
        <f t="shared" si="0"/>
        <v>13.321306499999999</v>
      </c>
    </row>
    <row r="61" spans="1:2" ht="12.75">
      <c r="A61" s="1">
        <v>0.39063</v>
      </c>
      <c r="B61" s="3">
        <f t="shared" si="0"/>
        <v>13.321306499999999</v>
      </c>
    </row>
    <row r="62" spans="1:2" ht="12.75">
      <c r="A62" s="1">
        <v>0.39063</v>
      </c>
      <c r="B62" s="3">
        <f t="shared" si="0"/>
        <v>13.321306499999999</v>
      </c>
    </row>
    <row r="63" spans="1:2" ht="12.75">
      <c r="A63" s="1">
        <v>0.39063</v>
      </c>
      <c r="B63" s="3">
        <f t="shared" si="0"/>
        <v>13.321306499999999</v>
      </c>
    </row>
    <row r="64" spans="1:2" ht="12.75">
      <c r="A64" s="1">
        <v>0.39063</v>
      </c>
      <c r="B64" s="3">
        <f t="shared" si="0"/>
        <v>13.321306499999999</v>
      </c>
    </row>
    <row r="65" spans="1:2" ht="12.75">
      <c r="A65" s="1">
        <v>0.39063</v>
      </c>
      <c r="B65" s="3">
        <f t="shared" si="0"/>
        <v>13.321306499999999</v>
      </c>
    </row>
    <row r="66" spans="1:2" ht="12.75">
      <c r="A66" s="1">
        <v>0.39063</v>
      </c>
      <c r="B66" s="3">
        <f t="shared" si="0"/>
        <v>13.321306499999999</v>
      </c>
    </row>
    <row r="67" spans="1:2" ht="12.75">
      <c r="A67" s="1">
        <v>0.39063</v>
      </c>
      <c r="B67" s="3">
        <f t="shared" si="0"/>
        <v>13.321306499999999</v>
      </c>
    </row>
    <row r="68" spans="1:2" ht="12.75">
      <c r="A68" s="1">
        <v>0.41016</v>
      </c>
      <c r="B68" s="3">
        <f t="shared" si="0"/>
        <v>14.152307999999998</v>
      </c>
    </row>
    <row r="69" spans="1:2" ht="12.75">
      <c r="A69" s="1">
        <v>0.41016</v>
      </c>
      <c r="B69" s="3">
        <f t="shared" si="0"/>
        <v>14.152307999999998</v>
      </c>
    </row>
    <row r="70" spans="1:2" ht="12.75">
      <c r="A70" s="1">
        <v>0.41016</v>
      </c>
      <c r="B70" s="3">
        <f t="shared" si="0"/>
        <v>14.152307999999998</v>
      </c>
    </row>
    <row r="71" spans="1:2" ht="12.75">
      <c r="A71" s="1">
        <v>0.41016</v>
      </c>
      <c r="B71" s="3">
        <f t="shared" si="0"/>
        <v>14.152307999999998</v>
      </c>
    </row>
    <row r="72" spans="1:2" ht="12.75">
      <c r="A72" s="1">
        <v>0.41016</v>
      </c>
      <c r="B72" s="3">
        <f t="shared" si="0"/>
        <v>14.152307999999998</v>
      </c>
    </row>
    <row r="73" spans="1:2" ht="12.75">
      <c r="A73" s="1">
        <v>0.41016</v>
      </c>
      <c r="B73" s="3">
        <f t="shared" si="0"/>
        <v>14.152307999999998</v>
      </c>
    </row>
    <row r="74" spans="1:2" ht="12.75">
      <c r="A74" s="1">
        <v>0.41016</v>
      </c>
      <c r="B74" s="3">
        <f t="shared" si="0"/>
        <v>14.152307999999998</v>
      </c>
    </row>
    <row r="75" spans="1:2" ht="12.75">
      <c r="A75" s="1">
        <v>0.41016</v>
      </c>
      <c r="B75" s="3">
        <f aca="true" t="shared" si="1" ref="B75:B138">(A75*42.55)-3.3</f>
        <v>14.152307999999998</v>
      </c>
    </row>
    <row r="76" spans="1:2" ht="12.75">
      <c r="A76" s="1">
        <v>0.42969</v>
      </c>
      <c r="B76" s="3">
        <f t="shared" si="1"/>
        <v>14.983309499999997</v>
      </c>
    </row>
    <row r="77" spans="1:2" ht="12.75">
      <c r="A77" s="1">
        <v>0.42969</v>
      </c>
      <c r="B77" s="3">
        <f t="shared" si="1"/>
        <v>14.983309499999997</v>
      </c>
    </row>
    <row r="78" spans="1:2" ht="12.75">
      <c r="A78" s="1">
        <v>0.42969</v>
      </c>
      <c r="B78" s="3">
        <f t="shared" si="1"/>
        <v>14.983309499999997</v>
      </c>
    </row>
    <row r="79" spans="1:2" ht="12.75">
      <c r="A79" s="1">
        <v>0.42969</v>
      </c>
      <c r="B79" s="3">
        <f t="shared" si="1"/>
        <v>14.983309499999997</v>
      </c>
    </row>
    <row r="80" spans="1:2" ht="12.75">
      <c r="A80" s="1">
        <v>0.42969</v>
      </c>
      <c r="B80" s="3">
        <f t="shared" si="1"/>
        <v>14.983309499999997</v>
      </c>
    </row>
    <row r="81" spans="1:2" ht="12.75">
      <c r="A81" s="1">
        <v>0.42969</v>
      </c>
      <c r="B81" s="3">
        <f t="shared" si="1"/>
        <v>14.983309499999997</v>
      </c>
    </row>
    <row r="82" spans="1:2" ht="12.75">
      <c r="A82" s="1">
        <v>0.44922</v>
      </c>
      <c r="B82" s="3">
        <f t="shared" si="1"/>
        <v>15.814311</v>
      </c>
    </row>
    <row r="83" spans="1:2" ht="12.75">
      <c r="A83" s="1">
        <v>0.44922</v>
      </c>
      <c r="B83" s="3">
        <f t="shared" si="1"/>
        <v>15.814311</v>
      </c>
    </row>
    <row r="84" spans="1:2" ht="12.75">
      <c r="A84" s="1">
        <v>0.44922</v>
      </c>
      <c r="B84" s="3">
        <f t="shared" si="1"/>
        <v>15.814311</v>
      </c>
    </row>
    <row r="85" spans="1:2" ht="12.75">
      <c r="A85" s="1">
        <v>0.44922</v>
      </c>
      <c r="B85" s="3">
        <f t="shared" si="1"/>
        <v>15.814311</v>
      </c>
    </row>
    <row r="86" spans="1:2" ht="12.75">
      <c r="A86" s="1">
        <v>0.44922</v>
      </c>
      <c r="B86" s="3">
        <f t="shared" si="1"/>
        <v>15.814311</v>
      </c>
    </row>
    <row r="87" spans="1:2" ht="12.75">
      <c r="A87" s="1">
        <v>0.46875</v>
      </c>
      <c r="B87" s="3">
        <f t="shared" si="1"/>
        <v>16.6453125</v>
      </c>
    </row>
    <row r="88" spans="1:2" ht="12.75">
      <c r="A88" s="1">
        <v>0.46875</v>
      </c>
      <c r="B88" s="3">
        <f t="shared" si="1"/>
        <v>16.6453125</v>
      </c>
    </row>
    <row r="89" spans="1:2" ht="12.75">
      <c r="A89" s="1">
        <v>0.46875</v>
      </c>
      <c r="B89" s="3">
        <f t="shared" si="1"/>
        <v>16.6453125</v>
      </c>
    </row>
    <row r="90" spans="1:2" ht="12.75">
      <c r="A90" s="1">
        <v>0.48828</v>
      </c>
      <c r="B90" s="3">
        <f t="shared" si="1"/>
        <v>17.476314</v>
      </c>
    </row>
    <row r="91" spans="1:2" ht="12.75">
      <c r="A91" s="1">
        <v>0.48828</v>
      </c>
      <c r="B91" s="3">
        <f t="shared" si="1"/>
        <v>17.476314</v>
      </c>
    </row>
    <row r="92" spans="1:2" ht="12.75">
      <c r="A92" s="1">
        <v>0.48828</v>
      </c>
      <c r="B92" s="3">
        <f t="shared" si="1"/>
        <v>17.476314</v>
      </c>
    </row>
    <row r="93" spans="1:2" ht="12.75">
      <c r="A93" s="1">
        <v>0.48828</v>
      </c>
      <c r="B93" s="3">
        <f t="shared" si="1"/>
        <v>17.476314</v>
      </c>
    </row>
    <row r="94" spans="1:2" ht="12.75">
      <c r="A94" s="1">
        <v>0.48828</v>
      </c>
      <c r="B94" s="3">
        <f t="shared" si="1"/>
        <v>17.476314</v>
      </c>
    </row>
    <row r="95" spans="1:2" ht="12.75">
      <c r="A95" s="1">
        <v>0.50781</v>
      </c>
      <c r="B95" s="3">
        <f t="shared" si="1"/>
        <v>18.307315499999998</v>
      </c>
    </row>
    <row r="96" spans="1:2" ht="12.75">
      <c r="A96" s="1">
        <v>0.50781</v>
      </c>
      <c r="B96" s="3">
        <f t="shared" si="1"/>
        <v>18.307315499999998</v>
      </c>
    </row>
    <row r="97" spans="1:2" ht="12.75">
      <c r="A97" s="1">
        <v>0.50781</v>
      </c>
      <c r="B97" s="3">
        <f t="shared" si="1"/>
        <v>18.307315499999998</v>
      </c>
    </row>
    <row r="98" spans="1:2" ht="12.75">
      <c r="A98" s="1">
        <v>0.50781</v>
      </c>
      <c r="B98" s="3">
        <f t="shared" si="1"/>
        <v>18.307315499999998</v>
      </c>
    </row>
    <row r="99" spans="1:3" ht="12.75">
      <c r="A99" s="1">
        <v>0.50781</v>
      </c>
      <c r="B99" s="3">
        <f t="shared" si="1"/>
        <v>18.307315499999998</v>
      </c>
      <c r="C99" t="s">
        <v>8</v>
      </c>
    </row>
    <row r="100" spans="1:2" ht="12.75">
      <c r="A100" s="1">
        <v>0.52734</v>
      </c>
      <c r="B100" s="3">
        <f t="shared" si="1"/>
        <v>19.138317</v>
      </c>
    </row>
    <row r="101" spans="1:2" ht="12.75">
      <c r="A101" s="1">
        <v>0.52734</v>
      </c>
      <c r="B101" s="3">
        <f t="shared" si="1"/>
        <v>19.138317</v>
      </c>
    </row>
    <row r="102" spans="1:2" ht="12.75">
      <c r="A102" s="1">
        <v>0.52734</v>
      </c>
      <c r="B102" s="3">
        <f t="shared" si="1"/>
        <v>19.138317</v>
      </c>
    </row>
    <row r="103" spans="1:2" ht="12.75">
      <c r="A103" s="1">
        <v>0.52734</v>
      </c>
      <c r="B103" s="3">
        <f t="shared" si="1"/>
        <v>19.138317</v>
      </c>
    </row>
    <row r="104" spans="1:2" ht="12.75">
      <c r="A104" s="1">
        <v>0.52734</v>
      </c>
      <c r="B104" s="3">
        <f t="shared" si="1"/>
        <v>19.138317</v>
      </c>
    </row>
    <row r="105" spans="1:2" ht="12.75">
      <c r="A105" s="1">
        <v>0.52734</v>
      </c>
      <c r="B105" s="3">
        <f t="shared" si="1"/>
        <v>19.138317</v>
      </c>
    </row>
    <row r="106" spans="1:2" ht="12.75">
      <c r="A106" s="1">
        <v>0.54688</v>
      </c>
      <c r="B106" s="3">
        <f t="shared" si="1"/>
        <v>19.969744</v>
      </c>
    </row>
    <row r="107" spans="1:2" ht="12.75">
      <c r="A107" s="1">
        <v>0.54688</v>
      </c>
      <c r="B107" s="3">
        <f t="shared" si="1"/>
        <v>19.969744</v>
      </c>
    </row>
    <row r="108" spans="1:2" ht="12.75">
      <c r="A108" s="1">
        <v>0.54688</v>
      </c>
      <c r="B108" s="3">
        <f t="shared" si="1"/>
        <v>19.969744</v>
      </c>
    </row>
    <row r="109" spans="1:2" ht="12.75">
      <c r="A109" s="1">
        <v>0.54688</v>
      </c>
      <c r="B109" s="3">
        <f t="shared" si="1"/>
        <v>19.969744</v>
      </c>
    </row>
    <row r="110" spans="1:2" ht="12.75">
      <c r="A110" s="1">
        <v>0.56641</v>
      </c>
      <c r="B110" s="3">
        <f t="shared" si="1"/>
        <v>20.800745499999998</v>
      </c>
    </row>
    <row r="111" spans="1:2" ht="12.75">
      <c r="A111" s="1">
        <v>0.56641</v>
      </c>
      <c r="B111" s="3">
        <f t="shared" si="1"/>
        <v>20.800745499999998</v>
      </c>
    </row>
    <row r="112" spans="1:2" ht="12.75">
      <c r="A112" s="1">
        <v>0.56641</v>
      </c>
      <c r="B112" s="3">
        <f t="shared" si="1"/>
        <v>20.800745499999998</v>
      </c>
    </row>
    <row r="113" spans="1:2" ht="12.75">
      <c r="A113" s="1">
        <v>0.56641</v>
      </c>
      <c r="B113" s="3">
        <f t="shared" si="1"/>
        <v>20.800745499999998</v>
      </c>
    </row>
    <row r="114" spans="1:2" ht="12.75">
      <c r="A114" s="1">
        <v>0.56641</v>
      </c>
      <c r="B114" s="3">
        <f t="shared" si="1"/>
        <v>20.800745499999998</v>
      </c>
    </row>
    <row r="115" spans="1:2" ht="12.75">
      <c r="A115" s="1">
        <v>0.56641</v>
      </c>
      <c r="B115" s="3">
        <f t="shared" si="1"/>
        <v>20.800745499999998</v>
      </c>
    </row>
    <row r="116" spans="1:2" ht="12.75">
      <c r="A116" s="1">
        <v>0.58594</v>
      </c>
      <c r="B116" s="3">
        <f t="shared" si="1"/>
        <v>21.631746999999997</v>
      </c>
    </row>
    <row r="117" spans="1:2" ht="12.75">
      <c r="A117" s="1">
        <v>0.58594</v>
      </c>
      <c r="B117" s="3">
        <f t="shared" si="1"/>
        <v>21.631746999999997</v>
      </c>
    </row>
    <row r="118" spans="1:2" ht="12.75">
      <c r="A118" s="1">
        <v>0.58594</v>
      </c>
      <c r="B118" s="3">
        <f t="shared" si="1"/>
        <v>21.631746999999997</v>
      </c>
    </row>
    <row r="119" spans="1:2" ht="12.75">
      <c r="A119" s="1">
        <v>0.58594</v>
      </c>
      <c r="B119" s="3">
        <f t="shared" si="1"/>
        <v>21.631746999999997</v>
      </c>
    </row>
    <row r="120" spans="1:2" ht="12.75">
      <c r="A120" s="1">
        <v>0.58594</v>
      </c>
      <c r="B120" s="3">
        <f t="shared" si="1"/>
        <v>21.631746999999997</v>
      </c>
    </row>
    <row r="121" spans="1:2" ht="12.75">
      <c r="A121" s="1">
        <v>0.58594</v>
      </c>
      <c r="B121" s="3">
        <f t="shared" si="1"/>
        <v>21.631746999999997</v>
      </c>
    </row>
    <row r="122" spans="1:2" ht="12.75">
      <c r="A122" s="1">
        <v>0.58594</v>
      </c>
      <c r="B122" s="3">
        <f t="shared" si="1"/>
        <v>21.631746999999997</v>
      </c>
    </row>
    <row r="123" spans="1:2" ht="12.75">
      <c r="A123" s="1">
        <v>0.58594</v>
      </c>
      <c r="B123" s="3">
        <f t="shared" si="1"/>
        <v>21.631746999999997</v>
      </c>
    </row>
    <row r="124" spans="1:2" ht="12.75">
      <c r="A124" s="1">
        <v>0.60547</v>
      </c>
      <c r="B124" s="3">
        <f t="shared" si="1"/>
        <v>22.462748499999996</v>
      </c>
    </row>
    <row r="125" spans="1:2" ht="12.75">
      <c r="A125" s="1">
        <v>0.60547</v>
      </c>
      <c r="B125" s="3">
        <f t="shared" si="1"/>
        <v>22.462748499999996</v>
      </c>
    </row>
    <row r="126" spans="1:2" ht="12.75">
      <c r="A126" s="1">
        <v>0.60547</v>
      </c>
      <c r="B126" s="3">
        <f t="shared" si="1"/>
        <v>22.462748499999996</v>
      </c>
    </row>
    <row r="127" spans="1:2" ht="12.75">
      <c r="A127" s="1">
        <v>0.60547</v>
      </c>
      <c r="B127" s="3">
        <f t="shared" si="1"/>
        <v>22.462748499999996</v>
      </c>
    </row>
    <row r="128" spans="1:2" ht="12.75">
      <c r="A128" s="1">
        <v>0.625</v>
      </c>
      <c r="B128" s="3">
        <f t="shared" si="1"/>
        <v>23.29375</v>
      </c>
    </row>
    <row r="129" spans="1:2" ht="12.75">
      <c r="A129" s="1">
        <v>0.625</v>
      </c>
      <c r="B129" s="3">
        <f t="shared" si="1"/>
        <v>23.29375</v>
      </c>
    </row>
    <row r="130" spans="1:2" ht="12.75">
      <c r="A130" s="1">
        <v>0.625</v>
      </c>
      <c r="B130" s="3">
        <f t="shared" si="1"/>
        <v>23.29375</v>
      </c>
    </row>
    <row r="131" spans="1:2" ht="12.75">
      <c r="A131" s="1">
        <v>0.625</v>
      </c>
      <c r="B131" s="3">
        <f t="shared" si="1"/>
        <v>23.29375</v>
      </c>
    </row>
    <row r="132" spans="1:2" ht="12.75">
      <c r="A132" s="1">
        <v>0.625</v>
      </c>
      <c r="B132" s="3">
        <f t="shared" si="1"/>
        <v>23.29375</v>
      </c>
    </row>
    <row r="133" spans="1:2" ht="12.75">
      <c r="A133" s="1">
        <v>0.64453</v>
      </c>
      <c r="B133" s="3">
        <f t="shared" si="1"/>
        <v>24.1247515</v>
      </c>
    </row>
    <row r="134" spans="1:2" ht="12.75">
      <c r="A134" s="1">
        <v>0.64453</v>
      </c>
      <c r="B134" s="3">
        <f t="shared" si="1"/>
        <v>24.1247515</v>
      </c>
    </row>
    <row r="135" spans="1:2" ht="12.75">
      <c r="A135" s="1">
        <v>0.64453</v>
      </c>
      <c r="B135" s="3">
        <f t="shared" si="1"/>
        <v>24.1247515</v>
      </c>
    </row>
    <row r="136" spans="1:2" ht="12.75">
      <c r="A136" s="1">
        <v>0.66406</v>
      </c>
      <c r="B136" s="3">
        <f t="shared" si="1"/>
        <v>24.955752999999998</v>
      </c>
    </row>
    <row r="137" spans="1:2" ht="12.75">
      <c r="A137" s="1">
        <v>0.66406</v>
      </c>
      <c r="B137" s="3">
        <f t="shared" si="1"/>
        <v>24.955752999999998</v>
      </c>
    </row>
    <row r="138" spans="1:2" ht="12.75">
      <c r="A138" s="1">
        <v>0.68359</v>
      </c>
      <c r="B138" s="3">
        <f t="shared" si="1"/>
        <v>25.786754499999997</v>
      </c>
    </row>
    <row r="139" spans="1:2" ht="12.75">
      <c r="A139" s="1">
        <v>0.68359</v>
      </c>
      <c r="B139" s="3">
        <f aca="true" t="shared" si="2" ref="B139:B202">(A139*42.55)-3.3</f>
        <v>25.786754499999997</v>
      </c>
    </row>
    <row r="140" spans="1:2" ht="12.75">
      <c r="A140" s="1">
        <v>0.68359</v>
      </c>
      <c r="B140" s="3">
        <f t="shared" si="2"/>
        <v>25.786754499999997</v>
      </c>
    </row>
    <row r="141" spans="1:2" ht="12.75">
      <c r="A141" s="1">
        <v>0.68359</v>
      </c>
      <c r="B141" s="3">
        <f t="shared" si="2"/>
        <v>25.786754499999997</v>
      </c>
    </row>
    <row r="142" spans="1:2" ht="12.75">
      <c r="A142" s="1">
        <v>0.68359</v>
      </c>
      <c r="B142" s="3">
        <f t="shared" si="2"/>
        <v>25.786754499999997</v>
      </c>
    </row>
    <row r="143" spans="1:2" ht="12.75">
      <c r="A143" s="1">
        <v>0.68359</v>
      </c>
      <c r="B143" s="3">
        <f t="shared" si="2"/>
        <v>25.786754499999997</v>
      </c>
    </row>
    <row r="144" spans="1:2" ht="12.75">
      <c r="A144" s="1">
        <v>0.70313</v>
      </c>
      <c r="B144" s="3">
        <f t="shared" si="2"/>
        <v>26.6181815</v>
      </c>
    </row>
    <row r="145" spans="1:2" ht="12.75">
      <c r="A145" s="1">
        <v>0.70313</v>
      </c>
      <c r="B145" s="3">
        <f t="shared" si="2"/>
        <v>26.6181815</v>
      </c>
    </row>
    <row r="146" spans="1:2" ht="12.75">
      <c r="A146" s="1">
        <v>0.70313</v>
      </c>
      <c r="B146" s="3">
        <f t="shared" si="2"/>
        <v>26.6181815</v>
      </c>
    </row>
    <row r="147" spans="1:2" ht="12.75">
      <c r="A147" s="1">
        <v>0.70313</v>
      </c>
      <c r="B147" s="3">
        <f t="shared" si="2"/>
        <v>26.6181815</v>
      </c>
    </row>
    <row r="148" spans="1:2" ht="12.75">
      <c r="A148" s="1">
        <v>0.70313</v>
      </c>
      <c r="B148" s="3">
        <f t="shared" si="2"/>
        <v>26.6181815</v>
      </c>
    </row>
    <row r="149" spans="1:2" ht="12.75">
      <c r="A149" s="1">
        <v>0.70313</v>
      </c>
      <c r="B149" s="3">
        <f t="shared" si="2"/>
        <v>26.6181815</v>
      </c>
    </row>
    <row r="150" spans="1:2" ht="12.75">
      <c r="A150" s="1">
        <v>0.72266</v>
      </c>
      <c r="B150" s="3">
        <f t="shared" si="2"/>
        <v>27.449182999999994</v>
      </c>
    </row>
    <row r="151" spans="1:2" ht="12.75">
      <c r="A151" s="1">
        <v>0.72266</v>
      </c>
      <c r="B151" s="3">
        <f t="shared" si="2"/>
        <v>27.449182999999994</v>
      </c>
    </row>
    <row r="152" spans="1:2" ht="12.75">
      <c r="A152" s="1">
        <v>0.72266</v>
      </c>
      <c r="B152" s="3">
        <f t="shared" si="2"/>
        <v>27.449182999999994</v>
      </c>
    </row>
    <row r="153" spans="1:3" ht="12.75">
      <c r="A153" s="1">
        <v>0.72266</v>
      </c>
      <c r="B153" s="3">
        <f t="shared" si="2"/>
        <v>27.449182999999994</v>
      </c>
      <c r="C153" t="s">
        <v>8</v>
      </c>
    </row>
    <row r="154" spans="1:2" ht="12.75">
      <c r="A154" s="1">
        <v>0.72266</v>
      </c>
      <c r="B154" s="3">
        <f t="shared" si="2"/>
        <v>27.449182999999994</v>
      </c>
    </row>
    <row r="155" spans="1:2" ht="12.75">
      <c r="A155" s="1">
        <v>0.72266</v>
      </c>
      <c r="B155" s="3">
        <f t="shared" si="2"/>
        <v>27.449182999999994</v>
      </c>
    </row>
    <row r="156" spans="1:2" ht="12.75">
      <c r="A156" s="1">
        <v>0.72266</v>
      </c>
      <c r="B156" s="3">
        <f t="shared" si="2"/>
        <v>27.449182999999994</v>
      </c>
    </row>
    <row r="157" spans="1:2" ht="12.75">
      <c r="A157" s="1">
        <v>0.72266</v>
      </c>
      <c r="B157" s="3">
        <f t="shared" si="2"/>
        <v>27.449182999999994</v>
      </c>
    </row>
    <row r="158" spans="1:2" ht="12.75">
      <c r="A158" s="1">
        <v>0.74219</v>
      </c>
      <c r="B158" s="3">
        <f t="shared" si="2"/>
        <v>28.280184499999997</v>
      </c>
    </row>
    <row r="159" spans="1:2" ht="12.75">
      <c r="A159" s="1">
        <v>0.74219</v>
      </c>
      <c r="B159" s="3">
        <f t="shared" si="2"/>
        <v>28.280184499999997</v>
      </c>
    </row>
    <row r="160" spans="1:2" ht="12.75">
      <c r="A160" s="1">
        <v>0.74219</v>
      </c>
      <c r="B160" s="3">
        <f t="shared" si="2"/>
        <v>28.280184499999997</v>
      </c>
    </row>
    <row r="161" spans="1:2" ht="12.75">
      <c r="A161" s="1">
        <v>0.74219</v>
      </c>
      <c r="B161" s="3">
        <f t="shared" si="2"/>
        <v>28.280184499999997</v>
      </c>
    </row>
    <row r="162" spans="1:2" ht="12.75">
      <c r="A162" s="1">
        <v>0.74219</v>
      </c>
      <c r="B162" s="3">
        <f t="shared" si="2"/>
        <v>28.280184499999997</v>
      </c>
    </row>
    <row r="163" spans="1:2" ht="12.75">
      <c r="A163" s="1">
        <v>0.74219</v>
      </c>
      <c r="B163" s="3">
        <f t="shared" si="2"/>
        <v>28.280184499999997</v>
      </c>
    </row>
    <row r="164" spans="1:2" ht="12.75">
      <c r="A164" s="1">
        <v>0.74219</v>
      </c>
      <c r="B164" s="3">
        <f t="shared" si="2"/>
        <v>28.280184499999997</v>
      </c>
    </row>
    <row r="165" spans="1:2" ht="12.75">
      <c r="A165" s="1">
        <v>0.76172</v>
      </c>
      <c r="B165" s="3">
        <f t="shared" si="2"/>
        <v>29.111185999999993</v>
      </c>
    </row>
    <row r="166" spans="1:2" ht="12.75">
      <c r="A166" s="1">
        <v>0.76172</v>
      </c>
      <c r="B166" s="3">
        <f t="shared" si="2"/>
        <v>29.111185999999993</v>
      </c>
    </row>
    <row r="167" spans="1:2" ht="12.75">
      <c r="A167" s="1">
        <v>0.76172</v>
      </c>
      <c r="B167" s="3">
        <f t="shared" si="2"/>
        <v>29.111185999999993</v>
      </c>
    </row>
    <row r="168" spans="1:2" ht="12.75">
      <c r="A168" s="1">
        <v>0.76172</v>
      </c>
      <c r="B168" s="3">
        <f t="shared" si="2"/>
        <v>29.111185999999993</v>
      </c>
    </row>
    <row r="169" spans="1:2" ht="12.75">
      <c r="A169" s="1">
        <v>0.78125</v>
      </c>
      <c r="B169" s="3">
        <f t="shared" si="2"/>
        <v>29.9421875</v>
      </c>
    </row>
    <row r="170" spans="1:2" ht="12.75">
      <c r="A170" s="1">
        <v>0.78125</v>
      </c>
      <c r="B170" s="3">
        <f t="shared" si="2"/>
        <v>29.9421875</v>
      </c>
    </row>
    <row r="171" spans="1:2" ht="12.75">
      <c r="A171" s="1">
        <v>0.78125</v>
      </c>
      <c r="B171" s="3">
        <f t="shared" si="2"/>
        <v>29.9421875</v>
      </c>
    </row>
    <row r="172" spans="1:2" ht="12.75">
      <c r="A172" s="1">
        <v>0.78125</v>
      </c>
      <c r="B172" s="3">
        <f t="shared" si="2"/>
        <v>29.9421875</v>
      </c>
    </row>
    <row r="173" spans="1:2" ht="12.75">
      <c r="A173" s="1">
        <v>0.78125</v>
      </c>
      <c r="B173" s="3">
        <f t="shared" si="2"/>
        <v>29.9421875</v>
      </c>
    </row>
    <row r="174" spans="1:2" ht="12.75">
      <c r="A174" s="1">
        <v>0.78125</v>
      </c>
      <c r="B174" s="3">
        <f t="shared" si="2"/>
        <v>29.9421875</v>
      </c>
    </row>
    <row r="175" spans="1:2" ht="12.75">
      <c r="A175" s="1">
        <v>0.80078</v>
      </c>
      <c r="B175" s="3">
        <f t="shared" si="2"/>
        <v>30.773189</v>
      </c>
    </row>
    <row r="176" spans="1:2" ht="12.75">
      <c r="A176" s="1">
        <v>0.80078</v>
      </c>
      <c r="B176" s="3">
        <f t="shared" si="2"/>
        <v>30.773189</v>
      </c>
    </row>
    <row r="177" spans="1:2" ht="12.75">
      <c r="A177" s="1">
        <v>0.80078</v>
      </c>
      <c r="B177" s="3">
        <f t="shared" si="2"/>
        <v>30.773189</v>
      </c>
    </row>
    <row r="178" spans="1:2" ht="12.75">
      <c r="A178" s="1">
        <v>0.80078</v>
      </c>
      <c r="B178" s="3">
        <f t="shared" si="2"/>
        <v>30.773189</v>
      </c>
    </row>
    <row r="179" spans="1:2" ht="12.75">
      <c r="A179" s="1">
        <v>0.82031</v>
      </c>
      <c r="B179" s="3">
        <f t="shared" si="2"/>
        <v>31.604190499999998</v>
      </c>
    </row>
    <row r="180" spans="1:2" ht="12.75">
      <c r="A180" s="1">
        <v>0.82031</v>
      </c>
      <c r="B180" s="3">
        <f t="shared" si="2"/>
        <v>31.604190499999998</v>
      </c>
    </row>
    <row r="181" spans="1:2" ht="12.75">
      <c r="A181" s="1">
        <v>0.82031</v>
      </c>
      <c r="B181" s="3">
        <f t="shared" si="2"/>
        <v>31.604190499999998</v>
      </c>
    </row>
    <row r="182" spans="1:2" ht="12.75">
      <c r="A182" s="1">
        <v>0.82031</v>
      </c>
      <c r="B182" s="3">
        <f t="shared" si="2"/>
        <v>31.604190499999998</v>
      </c>
    </row>
    <row r="183" spans="1:2" ht="12.75">
      <c r="A183" s="1">
        <v>0.82031</v>
      </c>
      <c r="B183" s="3">
        <f t="shared" si="2"/>
        <v>31.604190499999998</v>
      </c>
    </row>
    <row r="184" spans="1:2" ht="12.75">
      <c r="A184" s="1">
        <v>0.82031</v>
      </c>
      <c r="B184" s="3">
        <f t="shared" si="2"/>
        <v>31.604190499999998</v>
      </c>
    </row>
    <row r="185" spans="1:2" ht="12.75">
      <c r="A185" s="1">
        <v>0.82031</v>
      </c>
      <c r="B185" s="3">
        <f t="shared" si="2"/>
        <v>31.604190499999998</v>
      </c>
    </row>
    <row r="186" spans="1:2" ht="12.75">
      <c r="A186" s="1">
        <v>0.82031</v>
      </c>
      <c r="B186" s="3">
        <f t="shared" si="2"/>
        <v>31.604190499999998</v>
      </c>
    </row>
    <row r="187" spans="1:2" ht="12.75">
      <c r="A187" s="1">
        <v>0.83984</v>
      </c>
      <c r="B187" s="3">
        <f t="shared" si="2"/>
        <v>32.435192</v>
      </c>
    </row>
    <row r="188" spans="1:2" ht="12.75">
      <c r="A188" s="1">
        <v>0.83984</v>
      </c>
      <c r="B188" s="3">
        <f t="shared" si="2"/>
        <v>32.435192</v>
      </c>
    </row>
    <row r="189" spans="1:2" ht="12.75">
      <c r="A189" s="1">
        <v>0.83984</v>
      </c>
      <c r="B189" s="3">
        <f t="shared" si="2"/>
        <v>32.435192</v>
      </c>
    </row>
    <row r="190" spans="1:2" ht="12.75">
      <c r="A190" s="1">
        <v>0.83984</v>
      </c>
      <c r="B190" s="3">
        <f t="shared" si="2"/>
        <v>32.435192</v>
      </c>
    </row>
    <row r="191" spans="1:2" ht="12.75">
      <c r="A191" s="1">
        <v>0.83984</v>
      </c>
      <c r="B191" s="3">
        <f t="shared" si="2"/>
        <v>32.435192</v>
      </c>
    </row>
    <row r="192" spans="1:2" ht="12.75">
      <c r="A192" s="1">
        <v>0.83984</v>
      </c>
      <c r="B192" s="3">
        <f t="shared" si="2"/>
        <v>32.435192</v>
      </c>
    </row>
    <row r="193" spans="1:2" ht="12.75">
      <c r="A193" s="1">
        <v>0.83984</v>
      </c>
      <c r="B193" s="3">
        <f t="shared" si="2"/>
        <v>32.435192</v>
      </c>
    </row>
    <row r="194" spans="1:2" ht="12.75">
      <c r="A194" s="1">
        <v>0.83984</v>
      </c>
      <c r="B194" s="3">
        <f t="shared" si="2"/>
        <v>32.435192</v>
      </c>
    </row>
    <row r="195" spans="1:2" ht="12.75">
      <c r="A195" s="1">
        <v>0.83984</v>
      </c>
      <c r="B195" s="3">
        <f t="shared" si="2"/>
        <v>32.435192</v>
      </c>
    </row>
    <row r="196" spans="1:2" ht="12.75">
      <c r="A196" s="1">
        <v>0.83984</v>
      </c>
      <c r="B196" s="3">
        <f t="shared" si="2"/>
        <v>32.435192</v>
      </c>
    </row>
    <row r="197" spans="1:2" ht="12.75">
      <c r="A197" s="1">
        <v>0.83984</v>
      </c>
      <c r="B197" s="3">
        <f t="shared" si="2"/>
        <v>32.435192</v>
      </c>
    </row>
    <row r="198" spans="1:2" ht="12.75">
      <c r="A198" s="1">
        <v>0.85938</v>
      </c>
      <c r="B198" s="3">
        <f t="shared" si="2"/>
        <v>33.266619</v>
      </c>
    </row>
    <row r="199" spans="1:2" ht="12.75">
      <c r="A199" s="1">
        <v>0.85938</v>
      </c>
      <c r="B199" s="3">
        <f t="shared" si="2"/>
        <v>33.266619</v>
      </c>
    </row>
    <row r="200" spans="1:2" ht="12.75">
      <c r="A200" s="1">
        <v>0.85938</v>
      </c>
      <c r="B200" s="3">
        <f t="shared" si="2"/>
        <v>33.266619</v>
      </c>
    </row>
    <row r="201" spans="1:2" ht="12.75">
      <c r="A201" s="1">
        <v>0.85938</v>
      </c>
      <c r="B201" s="3">
        <f t="shared" si="2"/>
        <v>33.266619</v>
      </c>
    </row>
    <row r="202" spans="1:2" ht="12.75">
      <c r="A202" s="1">
        <v>0.85938</v>
      </c>
      <c r="B202" s="3">
        <f t="shared" si="2"/>
        <v>33.266619</v>
      </c>
    </row>
    <row r="203" spans="1:2" ht="12.75">
      <c r="A203" s="1">
        <v>0.85938</v>
      </c>
      <c r="B203" s="3">
        <f aca="true" t="shared" si="3" ref="B203:B266">(A203*42.55)-3.3</f>
        <v>33.266619</v>
      </c>
    </row>
    <row r="204" spans="1:2" ht="12.75">
      <c r="A204" s="1">
        <v>0.85938</v>
      </c>
      <c r="B204" s="3">
        <f t="shared" si="3"/>
        <v>33.266619</v>
      </c>
    </row>
    <row r="205" spans="1:2" ht="12.75">
      <c r="A205" s="1">
        <v>0.85938</v>
      </c>
      <c r="B205" s="3">
        <f t="shared" si="3"/>
        <v>33.266619</v>
      </c>
    </row>
    <row r="206" spans="1:2" ht="12.75">
      <c r="A206" s="1">
        <v>0.85938</v>
      </c>
      <c r="B206" s="3">
        <f t="shared" si="3"/>
        <v>33.266619</v>
      </c>
    </row>
    <row r="207" spans="1:2" ht="12.75">
      <c r="A207" s="1">
        <v>0.85938</v>
      </c>
      <c r="B207" s="3">
        <f t="shared" si="3"/>
        <v>33.266619</v>
      </c>
    </row>
    <row r="208" spans="1:2" ht="12.75">
      <c r="A208" s="1">
        <v>0.85938</v>
      </c>
      <c r="B208" s="3">
        <f t="shared" si="3"/>
        <v>33.266619</v>
      </c>
    </row>
    <row r="209" spans="1:2" ht="12.75">
      <c r="A209" s="1">
        <v>0.85938</v>
      </c>
      <c r="B209" s="3">
        <f t="shared" si="3"/>
        <v>33.266619</v>
      </c>
    </row>
    <row r="210" spans="1:2" ht="12.75">
      <c r="A210" s="1">
        <v>0.85938</v>
      </c>
      <c r="B210" s="3">
        <f t="shared" si="3"/>
        <v>33.266619</v>
      </c>
    </row>
    <row r="211" spans="1:2" ht="12.75">
      <c r="A211" s="1">
        <v>0.85938</v>
      </c>
      <c r="B211" s="3">
        <f t="shared" si="3"/>
        <v>33.266619</v>
      </c>
    </row>
    <row r="212" spans="1:3" ht="12.75">
      <c r="A212" s="1">
        <v>0.85938</v>
      </c>
      <c r="B212" s="3">
        <f t="shared" si="3"/>
        <v>33.266619</v>
      </c>
      <c r="C212" t="s">
        <v>8</v>
      </c>
    </row>
    <row r="213" spans="1:2" ht="12.75">
      <c r="A213" s="1">
        <v>0.85938</v>
      </c>
      <c r="B213" s="3">
        <f t="shared" si="3"/>
        <v>33.266619</v>
      </c>
    </row>
    <row r="214" spans="1:2" ht="12.75">
      <c r="A214" s="1">
        <v>0.85938</v>
      </c>
      <c r="B214" s="3">
        <f t="shared" si="3"/>
        <v>33.266619</v>
      </c>
    </row>
    <row r="215" spans="1:2" ht="12.75">
      <c r="A215" s="1">
        <v>0.85938</v>
      </c>
      <c r="B215" s="3">
        <f t="shared" si="3"/>
        <v>33.266619</v>
      </c>
    </row>
    <row r="216" spans="1:2" ht="12.75">
      <c r="A216" s="1">
        <v>0.85938</v>
      </c>
      <c r="B216" s="3">
        <f t="shared" si="3"/>
        <v>33.266619</v>
      </c>
    </row>
    <row r="217" spans="1:2" ht="12.75">
      <c r="A217" s="1">
        <v>0.85938</v>
      </c>
      <c r="B217" s="3">
        <f t="shared" si="3"/>
        <v>33.266619</v>
      </c>
    </row>
    <row r="218" spans="1:2" ht="12.75">
      <c r="A218" s="1">
        <v>0.85938</v>
      </c>
      <c r="B218" s="3">
        <f t="shared" si="3"/>
        <v>33.266619</v>
      </c>
    </row>
    <row r="219" spans="1:2" ht="12.75">
      <c r="A219" s="1">
        <v>0.85938</v>
      </c>
      <c r="B219" s="3">
        <f t="shared" si="3"/>
        <v>33.266619</v>
      </c>
    </row>
    <row r="220" spans="1:2" ht="12.75">
      <c r="A220" s="1">
        <v>0.85938</v>
      </c>
      <c r="B220" s="3">
        <f t="shared" si="3"/>
        <v>33.266619</v>
      </c>
    </row>
    <row r="221" spans="1:2" ht="12.75">
      <c r="A221" s="1">
        <v>0.85938</v>
      </c>
      <c r="B221" s="3">
        <f t="shared" si="3"/>
        <v>33.266619</v>
      </c>
    </row>
    <row r="222" spans="1:2" ht="12.75">
      <c r="A222" s="1">
        <v>0.85938</v>
      </c>
      <c r="B222" s="3">
        <f t="shared" si="3"/>
        <v>33.266619</v>
      </c>
    </row>
    <row r="223" spans="1:2" ht="12.75">
      <c r="A223" s="1">
        <v>0.85938</v>
      </c>
      <c r="B223" s="3">
        <f t="shared" si="3"/>
        <v>33.266619</v>
      </c>
    </row>
    <row r="224" spans="1:2" ht="12.75">
      <c r="A224" s="1">
        <v>0.85938</v>
      </c>
      <c r="B224" s="3">
        <f t="shared" si="3"/>
        <v>33.266619</v>
      </c>
    </row>
    <row r="225" spans="1:2" ht="12.75">
      <c r="A225" s="1">
        <v>0.85938</v>
      </c>
      <c r="B225" s="3">
        <f t="shared" si="3"/>
        <v>33.266619</v>
      </c>
    </row>
    <row r="226" spans="1:2" ht="12.75">
      <c r="A226" s="1">
        <v>0.85938</v>
      </c>
      <c r="B226" s="3">
        <f t="shared" si="3"/>
        <v>33.266619</v>
      </c>
    </row>
    <row r="227" spans="1:2" ht="12.75">
      <c r="A227" s="1">
        <v>0.85938</v>
      </c>
      <c r="B227" s="3">
        <f t="shared" si="3"/>
        <v>33.266619</v>
      </c>
    </row>
    <row r="228" spans="1:2" ht="12.75">
      <c r="A228" s="1">
        <v>0.85938</v>
      </c>
      <c r="B228" s="3">
        <f t="shared" si="3"/>
        <v>33.266619</v>
      </c>
    </row>
    <row r="229" spans="1:2" ht="12.75">
      <c r="A229" s="1">
        <v>0.85938</v>
      </c>
      <c r="B229" s="3">
        <f t="shared" si="3"/>
        <v>33.266619</v>
      </c>
    </row>
    <row r="230" spans="1:2" ht="12.75">
      <c r="A230" s="1">
        <v>0.83984</v>
      </c>
      <c r="B230" s="3">
        <f t="shared" si="3"/>
        <v>32.435192</v>
      </c>
    </row>
    <row r="231" spans="1:2" ht="12.75">
      <c r="A231" s="1">
        <v>0.83984</v>
      </c>
      <c r="B231" s="3">
        <f t="shared" si="3"/>
        <v>32.435192</v>
      </c>
    </row>
    <row r="232" spans="1:2" ht="12.75">
      <c r="A232" s="1">
        <v>0.83984</v>
      </c>
      <c r="B232" s="3">
        <f t="shared" si="3"/>
        <v>32.435192</v>
      </c>
    </row>
    <row r="233" spans="1:2" ht="12.75">
      <c r="A233" s="1">
        <v>0.83984</v>
      </c>
      <c r="B233" s="3">
        <f t="shared" si="3"/>
        <v>32.435192</v>
      </c>
    </row>
    <row r="234" spans="1:2" ht="12.75">
      <c r="A234" s="1">
        <v>0.83984</v>
      </c>
      <c r="B234" s="3">
        <f t="shared" si="3"/>
        <v>32.435192</v>
      </c>
    </row>
    <row r="235" spans="1:2" ht="12.75">
      <c r="A235" s="1">
        <v>0.83984</v>
      </c>
      <c r="B235" s="3">
        <f t="shared" si="3"/>
        <v>32.435192</v>
      </c>
    </row>
    <row r="236" spans="1:2" ht="12.75">
      <c r="A236" s="1">
        <v>0.83984</v>
      </c>
      <c r="B236" s="3">
        <f t="shared" si="3"/>
        <v>32.435192</v>
      </c>
    </row>
    <row r="237" spans="1:2" ht="12.75">
      <c r="A237" s="1">
        <v>0.83984</v>
      </c>
      <c r="B237" s="3">
        <f t="shared" si="3"/>
        <v>32.435192</v>
      </c>
    </row>
    <row r="238" spans="1:2" ht="12.75">
      <c r="A238" s="1">
        <v>0.82031</v>
      </c>
      <c r="B238" s="3">
        <f t="shared" si="3"/>
        <v>31.604190499999998</v>
      </c>
    </row>
    <row r="239" spans="1:2" ht="12.75">
      <c r="A239" s="1">
        <v>0.82031</v>
      </c>
      <c r="B239" s="3">
        <f t="shared" si="3"/>
        <v>31.604190499999998</v>
      </c>
    </row>
    <row r="240" spans="1:2" ht="12.75">
      <c r="A240" s="1">
        <v>0.80078</v>
      </c>
      <c r="B240" s="3">
        <f t="shared" si="3"/>
        <v>30.773189</v>
      </c>
    </row>
    <row r="241" spans="1:2" ht="12.75">
      <c r="A241" s="1">
        <v>0.80078</v>
      </c>
      <c r="B241" s="3">
        <f t="shared" si="3"/>
        <v>30.773189</v>
      </c>
    </row>
    <row r="242" spans="1:2" ht="12.75">
      <c r="A242" s="1">
        <v>0.80078</v>
      </c>
      <c r="B242" s="3">
        <f t="shared" si="3"/>
        <v>30.773189</v>
      </c>
    </row>
    <row r="243" spans="1:2" ht="12.75">
      <c r="A243" s="1">
        <v>0.78125</v>
      </c>
      <c r="B243" s="3">
        <f t="shared" si="3"/>
        <v>29.9421875</v>
      </c>
    </row>
    <row r="244" spans="1:2" ht="12.75">
      <c r="A244" s="1">
        <v>0.78125</v>
      </c>
      <c r="B244" s="3">
        <f t="shared" si="3"/>
        <v>29.9421875</v>
      </c>
    </row>
    <row r="245" spans="1:2" ht="12.75">
      <c r="A245" s="1">
        <v>0.78125</v>
      </c>
      <c r="B245" s="3">
        <f t="shared" si="3"/>
        <v>29.9421875</v>
      </c>
    </row>
    <row r="246" spans="1:2" ht="12.75">
      <c r="A246" s="1">
        <v>0.76172</v>
      </c>
      <c r="B246" s="3">
        <f t="shared" si="3"/>
        <v>29.111185999999993</v>
      </c>
    </row>
    <row r="247" spans="1:2" ht="12.75">
      <c r="A247" s="1">
        <v>0.76172</v>
      </c>
      <c r="B247" s="3">
        <f t="shared" si="3"/>
        <v>29.111185999999993</v>
      </c>
    </row>
    <row r="248" spans="1:2" ht="12.75">
      <c r="A248" s="1">
        <v>0.76172</v>
      </c>
      <c r="B248" s="3">
        <f t="shared" si="3"/>
        <v>29.111185999999993</v>
      </c>
    </row>
    <row r="249" spans="1:2" ht="12.75">
      <c r="A249" s="1">
        <v>0.76172</v>
      </c>
      <c r="B249" s="3">
        <f t="shared" si="3"/>
        <v>29.111185999999993</v>
      </c>
    </row>
    <row r="250" spans="1:2" ht="12.75">
      <c r="A250" s="1">
        <v>0.74219</v>
      </c>
      <c r="B250" s="3">
        <f t="shared" si="3"/>
        <v>28.280184499999997</v>
      </c>
    </row>
    <row r="251" spans="1:2" ht="12.75">
      <c r="A251" s="1">
        <v>0.72266</v>
      </c>
      <c r="B251" s="3">
        <f t="shared" si="3"/>
        <v>27.449182999999994</v>
      </c>
    </row>
    <row r="252" spans="1:2" ht="12.75">
      <c r="A252" s="1">
        <v>0.72266</v>
      </c>
      <c r="B252" s="3">
        <f t="shared" si="3"/>
        <v>27.449182999999994</v>
      </c>
    </row>
    <row r="253" spans="1:2" ht="12.75">
      <c r="A253" s="1">
        <v>0.72266</v>
      </c>
      <c r="B253" s="3">
        <f t="shared" si="3"/>
        <v>27.449182999999994</v>
      </c>
    </row>
    <row r="254" spans="1:2" ht="12.75">
      <c r="A254" s="1">
        <v>0.70313</v>
      </c>
      <c r="B254" s="3">
        <f t="shared" si="3"/>
        <v>26.6181815</v>
      </c>
    </row>
    <row r="255" spans="1:2" ht="12.75">
      <c r="A255" s="1">
        <v>0.70313</v>
      </c>
      <c r="B255" s="3">
        <f t="shared" si="3"/>
        <v>26.6181815</v>
      </c>
    </row>
    <row r="256" spans="1:2" ht="12.75">
      <c r="A256" s="1">
        <v>0.68359</v>
      </c>
      <c r="B256" s="3">
        <f t="shared" si="3"/>
        <v>25.786754499999997</v>
      </c>
    </row>
    <row r="257" spans="1:2" ht="12.75">
      <c r="A257" s="1">
        <v>0.68359</v>
      </c>
      <c r="B257" s="3">
        <f t="shared" si="3"/>
        <v>25.786754499999997</v>
      </c>
    </row>
    <row r="258" spans="1:2" ht="12.75">
      <c r="A258" s="1">
        <v>0.66406</v>
      </c>
      <c r="B258" s="3">
        <f t="shared" si="3"/>
        <v>24.955752999999998</v>
      </c>
    </row>
    <row r="259" spans="1:2" ht="12.75">
      <c r="A259" s="1">
        <v>0.66406</v>
      </c>
      <c r="B259" s="3">
        <f t="shared" si="3"/>
        <v>24.955752999999998</v>
      </c>
    </row>
    <row r="260" spans="1:2" ht="12.75">
      <c r="A260" s="1">
        <v>0.64453</v>
      </c>
      <c r="B260" s="3">
        <f t="shared" si="3"/>
        <v>24.1247515</v>
      </c>
    </row>
    <row r="261" spans="1:2" ht="12.75">
      <c r="A261" s="1">
        <v>0.64453</v>
      </c>
      <c r="B261" s="3">
        <f t="shared" si="3"/>
        <v>24.1247515</v>
      </c>
    </row>
    <row r="262" spans="1:2" ht="12.75">
      <c r="A262" s="1">
        <v>0.625</v>
      </c>
      <c r="B262" s="3">
        <f t="shared" si="3"/>
        <v>23.29375</v>
      </c>
    </row>
    <row r="263" spans="1:2" ht="12.75">
      <c r="A263" s="1">
        <v>0.625</v>
      </c>
      <c r="B263" s="3">
        <f t="shared" si="3"/>
        <v>23.29375</v>
      </c>
    </row>
    <row r="264" spans="1:2" ht="12.75">
      <c r="A264" s="1">
        <v>0.625</v>
      </c>
      <c r="B264" s="3">
        <f t="shared" si="3"/>
        <v>23.29375</v>
      </c>
    </row>
    <row r="265" spans="1:2" ht="12.75">
      <c r="A265" s="1">
        <v>0.60547</v>
      </c>
      <c r="B265" s="3">
        <f t="shared" si="3"/>
        <v>22.462748499999996</v>
      </c>
    </row>
    <row r="266" spans="1:2" ht="12.75">
      <c r="A266" s="1">
        <v>0.60547</v>
      </c>
      <c r="B266" s="3">
        <f t="shared" si="3"/>
        <v>22.462748499999996</v>
      </c>
    </row>
    <row r="267" spans="1:2" ht="12.75">
      <c r="A267" s="1">
        <v>0.60547</v>
      </c>
      <c r="B267" s="3">
        <f aca="true" t="shared" si="4" ref="B267:B330">(A267*42.55)-3.3</f>
        <v>22.462748499999996</v>
      </c>
    </row>
    <row r="268" spans="1:2" ht="12.75">
      <c r="A268" s="1">
        <v>0.58594</v>
      </c>
      <c r="B268" s="3">
        <f t="shared" si="4"/>
        <v>21.631746999999997</v>
      </c>
    </row>
    <row r="269" spans="1:2" ht="12.75">
      <c r="A269" s="1">
        <v>0.58594</v>
      </c>
      <c r="B269" s="3">
        <f t="shared" si="4"/>
        <v>21.631746999999997</v>
      </c>
    </row>
    <row r="270" spans="1:2" ht="12.75">
      <c r="A270" s="1">
        <v>0.58594</v>
      </c>
      <c r="B270" s="3">
        <f t="shared" si="4"/>
        <v>21.631746999999997</v>
      </c>
    </row>
    <row r="271" spans="1:2" ht="12.75">
      <c r="A271" s="1">
        <v>0.58594</v>
      </c>
      <c r="B271" s="3">
        <f t="shared" si="4"/>
        <v>21.631746999999997</v>
      </c>
    </row>
    <row r="272" spans="1:3" ht="12.75">
      <c r="A272" s="1">
        <v>0.56641</v>
      </c>
      <c r="B272" s="3">
        <f t="shared" si="4"/>
        <v>20.800745499999998</v>
      </c>
      <c r="C272" t="s">
        <v>8</v>
      </c>
    </row>
    <row r="273" spans="1:2" ht="12.75">
      <c r="A273" s="1">
        <v>0.56641</v>
      </c>
      <c r="B273" s="3">
        <f t="shared" si="4"/>
        <v>20.800745499999998</v>
      </c>
    </row>
    <row r="274" spans="1:2" ht="12.75">
      <c r="A274" s="1">
        <v>0.56641</v>
      </c>
      <c r="B274" s="3">
        <f t="shared" si="4"/>
        <v>20.800745499999998</v>
      </c>
    </row>
    <row r="275" spans="1:2" ht="12.75">
      <c r="A275" s="1">
        <v>0.56641</v>
      </c>
      <c r="B275" s="3">
        <f t="shared" si="4"/>
        <v>20.800745499999998</v>
      </c>
    </row>
    <row r="276" spans="1:2" ht="12.75">
      <c r="A276" s="1">
        <v>0.54688</v>
      </c>
      <c r="B276" s="3">
        <f t="shared" si="4"/>
        <v>19.969744</v>
      </c>
    </row>
    <row r="277" spans="1:2" ht="12.75">
      <c r="A277" s="1">
        <v>0.54688</v>
      </c>
      <c r="B277" s="3">
        <f t="shared" si="4"/>
        <v>19.969744</v>
      </c>
    </row>
    <row r="278" spans="1:2" ht="12.75">
      <c r="A278" s="1">
        <v>0.54688</v>
      </c>
      <c r="B278" s="3">
        <f t="shared" si="4"/>
        <v>19.969744</v>
      </c>
    </row>
    <row r="279" spans="1:2" ht="12.75">
      <c r="A279" s="1">
        <v>0.54688</v>
      </c>
      <c r="B279" s="3">
        <f t="shared" si="4"/>
        <v>19.969744</v>
      </c>
    </row>
    <row r="280" spans="1:2" ht="12.75">
      <c r="A280" s="1">
        <v>0.54688</v>
      </c>
      <c r="B280" s="3">
        <f t="shared" si="4"/>
        <v>19.969744</v>
      </c>
    </row>
    <row r="281" spans="1:2" ht="12.75">
      <c r="A281" s="1">
        <v>0.52734</v>
      </c>
      <c r="B281" s="3">
        <f t="shared" si="4"/>
        <v>19.138317</v>
      </c>
    </row>
    <row r="282" spans="1:2" ht="12.75">
      <c r="A282" s="1">
        <v>0.52734</v>
      </c>
      <c r="B282" s="3">
        <f t="shared" si="4"/>
        <v>19.138317</v>
      </c>
    </row>
    <row r="283" spans="1:2" ht="12.75">
      <c r="A283" s="1">
        <v>0.52734</v>
      </c>
      <c r="B283" s="3">
        <f t="shared" si="4"/>
        <v>19.138317</v>
      </c>
    </row>
    <row r="284" spans="1:2" ht="12.75">
      <c r="A284" s="1">
        <v>0.52734</v>
      </c>
      <c r="B284" s="3">
        <f t="shared" si="4"/>
        <v>19.138317</v>
      </c>
    </row>
    <row r="285" spans="1:2" ht="12.75">
      <c r="A285" s="1">
        <v>0.50781</v>
      </c>
      <c r="B285" s="3">
        <f t="shared" si="4"/>
        <v>18.307315499999998</v>
      </c>
    </row>
    <row r="286" spans="1:2" ht="12.75">
      <c r="A286" s="1">
        <v>0.50781</v>
      </c>
      <c r="B286" s="3">
        <f t="shared" si="4"/>
        <v>18.307315499999998</v>
      </c>
    </row>
    <row r="287" spans="1:2" ht="12.75">
      <c r="A287" s="1">
        <v>0.50781</v>
      </c>
      <c r="B287" s="3">
        <f t="shared" si="4"/>
        <v>18.307315499999998</v>
      </c>
    </row>
    <row r="288" spans="1:2" ht="12.75">
      <c r="A288" s="1">
        <v>0.48828</v>
      </c>
      <c r="B288" s="3">
        <f t="shared" si="4"/>
        <v>17.476314</v>
      </c>
    </row>
    <row r="289" spans="1:2" ht="12.75">
      <c r="A289" s="1">
        <v>0.48828</v>
      </c>
      <c r="B289" s="3">
        <f t="shared" si="4"/>
        <v>17.476314</v>
      </c>
    </row>
    <row r="290" spans="1:2" ht="12.75">
      <c r="A290" s="1">
        <v>0.48828</v>
      </c>
      <c r="B290" s="3">
        <f t="shared" si="4"/>
        <v>17.476314</v>
      </c>
    </row>
    <row r="291" spans="1:2" ht="12.75">
      <c r="A291" s="1">
        <v>0.48828</v>
      </c>
      <c r="B291" s="3">
        <f t="shared" si="4"/>
        <v>17.476314</v>
      </c>
    </row>
    <row r="292" spans="1:2" ht="12.75">
      <c r="A292" s="1">
        <v>0.48828</v>
      </c>
      <c r="B292" s="3">
        <f t="shared" si="4"/>
        <v>17.476314</v>
      </c>
    </row>
    <row r="293" spans="1:2" ht="12.75">
      <c r="A293" s="1">
        <v>0.46875</v>
      </c>
      <c r="B293" s="3">
        <f t="shared" si="4"/>
        <v>16.6453125</v>
      </c>
    </row>
    <row r="294" spans="1:2" ht="12.75">
      <c r="A294" s="1">
        <v>0.46875</v>
      </c>
      <c r="B294" s="3">
        <f t="shared" si="4"/>
        <v>16.6453125</v>
      </c>
    </row>
    <row r="295" spans="1:2" ht="12.75">
      <c r="A295" s="1">
        <v>0.46875</v>
      </c>
      <c r="B295" s="3">
        <f t="shared" si="4"/>
        <v>16.6453125</v>
      </c>
    </row>
    <row r="296" spans="1:2" ht="12.75">
      <c r="A296" s="1">
        <v>0.46875</v>
      </c>
      <c r="B296" s="3">
        <f t="shared" si="4"/>
        <v>16.6453125</v>
      </c>
    </row>
    <row r="297" spans="1:2" ht="12.75">
      <c r="A297" s="1">
        <v>0.44922</v>
      </c>
      <c r="B297" s="3">
        <f t="shared" si="4"/>
        <v>15.814311</v>
      </c>
    </row>
    <row r="298" spans="1:2" ht="12.75">
      <c r="A298" s="1">
        <v>0.44922</v>
      </c>
      <c r="B298" s="3">
        <f t="shared" si="4"/>
        <v>15.814311</v>
      </c>
    </row>
    <row r="299" spans="1:2" ht="12.75">
      <c r="A299" s="1">
        <v>0.44922</v>
      </c>
      <c r="B299" s="3">
        <f t="shared" si="4"/>
        <v>15.814311</v>
      </c>
    </row>
    <row r="300" spans="1:2" ht="12.75">
      <c r="A300" s="1">
        <v>0.44922</v>
      </c>
      <c r="B300" s="3">
        <f t="shared" si="4"/>
        <v>15.814311</v>
      </c>
    </row>
    <row r="301" spans="1:2" ht="12.75">
      <c r="A301" s="1">
        <v>0.44922</v>
      </c>
      <c r="B301" s="3">
        <f t="shared" si="4"/>
        <v>15.814311</v>
      </c>
    </row>
    <row r="302" spans="1:2" ht="12.75">
      <c r="A302" s="1">
        <v>0.42969</v>
      </c>
      <c r="B302" s="3">
        <f t="shared" si="4"/>
        <v>14.983309499999997</v>
      </c>
    </row>
    <row r="303" spans="1:2" ht="12.75">
      <c r="A303" s="1">
        <v>0.42969</v>
      </c>
      <c r="B303" s="3">
        <f t="shared" si="4"/>
        <v>14.983309499999997</v>
      </c>
    </row>
    <row r="304" spans="1:2" ht="12.75">
      <c r="A304" s="1">
        <v>0.42969</v>
      </c>
      <c r="B304" s="3">
        <f t="shared" si="4"/>
        <v>14.983309499999997</v>
      </c>
    </row>
    <row r="305" spans="1:2" ht="12.75">
      <c r="A305" s="1">
        <v>0.42969</v>
      </c>
      <c r="B305" s="3">
        <f t="shared" si="4"/>
        <v>14.983309499999997</v>
      </c>
    </row>
    <row r="306" spans="1:2" ht="12.75">
      <c r="A306" s="1">
        <v>0.42969</v>
      </c>
      <c r="B306" s="3">
        <f t="shared" si="4"/>
        <v>14.983309499999997</v>
      </c>
    </row>
    <row r="307" spans="1:2" ht="12.75">
      <c r="A307" s="1">
        <v>0.41016</v>
      </c>
      <c r="B307" s="3">
        <f t="shared" si="4"/>
        <v>14.152307999999998</v>
      </c>
    </row>
    <row r="308" spans="1:2" ht="12.75">
      <c r="A308" s="1">
        <v>0.41016</v>
      </c>
      <c r="B308" s="3">
        <f t="shared" si="4"/>
        <v>14.152307999999998</v>
      </c>
    </row>
    <row r="309" spans="1:2" ht="12.75">
      <c r="A309" s="1">
        <v>0.41016</v>
      </c>
      <c r="B309" s="3">
        <f t="shared" si="4"/>
        <v>14.152307999999998</v>
      </c>
    </row>
    <row r="310" spans="1:2" ht="12.75">
      <c r="A310" s="1">
        <v>0.41016</v>
      </c>
      <c r="B310" s="3">
        <f t="shared" si="4"/>
        <v>14.152307999999998</v>
      </c>
    </row>
    <row r="311" spans="1:2" ht="12.75">
      <c r="A311" s="1">
        <v>0.41016</v>
      </c>
      <c r="B311" s="3">
        <f t="shared" si="4"/>
        <v>14.152307999999998</v>
      </c>
    </row>
    <row r="312" spans="1:2" ht="12.75">
      <c r="A312" s="1">
        <v>0.39063</v>
      </c>
      <c r="B312" s="3">
        <f t="shared" si="4"/>
        <v>13.321306499999999</v>
      </c>
    </row>
    <row r="313" spans="1:2" ht="12.75">
      <c r="A313" s="1">
        <v>0.39063</v>
      </c>
      <c r="B313" s="3">
        <f t="shared" si="4"/>
        <v>13.321306499999999</v>
      </c>
    </row>
    <row r="314" spans="1:2" ht="12.75">
      <c r="A314" s="1">
        <v>0.39063</v>
      </c>
      <c r="B314" s="3">
        <f t="shared" si="4"/>
        <v>13.321306499999999</v>
      </c>
    </row>
    <row r="315" spans="1:2" ht="12.75">
      <c r="A315" s="1">
        <v>0.39063</v>
      </c>
      <c r="B315" s="3">
        <f t="shared" si="4"/>
        <v>13.321306499999999</v>
      </c>
    </row>
    <row r="316" spans="1:2" ht="12.75">
      <c r="A316" s="1">
        <v>0.39063</v>
      </c>
      <c r="B316" s="3">
        <f t="shared" si="4"/>
        <v>13.321306499999999</v>
      </c>
    </row>
    <row r="317" spans="1:2" ht="12.75">
      <c r="A317" s="1">
        <v>0.37109</v>
      </c>
      <c r="B317" s="3">
        <f t="shared" si="4"/>
        <v>12.489879499999997</v>
      </c>
    </row>
    <row r="318" spans="1:2" ht="12.75">
      <c r="A318" s="1">
        <v>0.37109</v>
      </c>
      <c r="B318" s="3">
        <f t="shared" si="4"/>
        <v>12.489879499999997</v>
      </c>
    </row>
    <row r="319" spans="1:2" ht="12.75">
      <c r="A319" s="1">
        <v>0.37109</v>
      </c>
      <c r="B319" s="3">
        <f t="shared" si="4"/>
        <v>12.489879499999997</v>
      </c>
    </row>
    <row r="320" spans="1:2" ht="12.75">
      <c r="A320" s="1">
        <v>0.37109</v>
      </c>
      <c r="B320" s="3">
        <f t="shared" si="4"/>
        <v>12.489879499999997</v>
      </c>
    </row>
    <row r="321" spans="1:2" ht="12.75">
      <c r="A321" s="1">
        <v>0.37109</v>
      </c>
      <c r="B321" s="3">
        <f t="shared" si="4"/>
        <v>12.489879499999997</v>
      </c>
    </row>
    <row r="322" spans="1:2" ht="12.75">
      <c r="A322" s="1">
        <v>0.37109</v>
      </c>
      <c r="B322" s="3">
        <f t="shared" si="4"/>
        <v>12.489879499999997</v>
      </c>
    </row>
    <row r="323" spans="1:2" ht="12.75">
      <c r="A323" s="1">
        <v>0.35156</v>
      </c>
      <c r="B323" s="3">
        <f t="shared" si="4"/>
        <v>11.658877999999998</v>
      </c>
    </row>
    <row r="324" spans="1:2" ht="12.75">
      <c r="A324" s="1">
        <v>0.35156</v>
      </c>
      <c r="B324" s="3">
        <f t="shared" si="4"/>
        <v>11.658877999999998</v>
      </c>
    </row>
    <row r="325" spans="1:2" ht="12.75">
      <c r="A325" s="1">
        <v>0.35156</v>
      </c>
      <c r="B325" s="3">
        <f t="shared" si="4"/>
        <v>11.658877999999998</v>
      </c>
    </row>
    <row r="326" spans="1:2" ht="12.75">
      <c r="A326" s="1">
        <v>0.35156</v>
      </c>
      <c r="B326" s="3">
        <f t="shared" si="4"/>
        <v>11.658877999999998</v>
      </c>
    </row>
    <row r="327" spans="1:2" ht="12.75">
      <c r="A327" s="1">
        <v>0.35156</v>
      </c>
      <c r="B327" s="3">
        <f t="shared" si="4"/>
        <v>11.658877999999998</v>
      </c>
    </row>
    <row r="328" spans="1:2" ht="12.75">
      <c r="A328" s="1">
        <v>0.33203</v>
      </c>
      <c r="B328" s="3">
        <f t="shared" si="4"/>
        <v>10.827876499999999</v>
      </c>
    </row>
    <row r="329" spans="1:2" ht="12.75">
      <c r="A329" s="1">
        <v>0.33203</v>
      </c>
      <c r="B329" s="3">
        <f t="shared" si="4"/>
        <v>10.827876499999999</v>
      </c>
    </row>
    <row r="330" spans="1:2" ht="12.75">
      <c r="A330" s="1">
        <v>0.33203</v>
      </c>
      <c r="B330" s="3">
        <f t="shared" si="4"/>
        <v>10.827876499999999</v>
      </c>
    </row>
    <row r="331" spans="1:2" ht="12.75">
      <c r="A331" s="1">
        <v>0.33203</v>
      </c>
      <c r="B331" s="3">
        <f aca="true" t="shared" si="5" ref="B331:B393">(A331*42.55)-3.3</f>
        <v>10.827876499999999</v>
      </c>
    </row>
    <row r="332" spans="1:2" ht="12.75">
      <c r="A332" s="1">
        <v>0.33203</v>
      </c>
      <c r="B332" s="3">
        <f t="shared" si="5"/>
        <v>10.827876499999999</v>
      </c>
    </row>
    <row r="333" spans="1:2" ht="12.75">
      <c r="A333" s="1">
        <v>0.33203</v>
      </c>
      <c r="B333" s="3">
        <f t="shared" si="5"/>
        <v>10.827876499999999</v>
      </c>
    </row>
    <row r="334" spans="1:2" ht="12.75">
      <c r="A334" s="1">
        <v>0.3125</v>
      </c>
      <c r="B334" s="3">
        <f t="shared" si="5"/>
        <v>9.996875</v>
      </c>
    </row>
    <row r="335" spans="1:2" ht="12.75">
      <c r="A335" s="1">
        <v>0.3125</v>
      </c>
      <c r="B335" s="3">
        <f t="shared" si="5"/>
        <v>9.996875</v>
      </c>
    </row>
    <row r="336" spans="1:2" ht="12.75">
      <c r="A336" s="1">
        <v>0.3125</v>
      </c>
      <c r="B336" s="3">
        <f t="shared" si="5"/>
        <v>9.996875</v>
      </c>
    </row>
    <row r="337" spans="1:2" ht="12.75">
      <c r="A337" s="1">
        <v>0.3125</v>
      </c>
      <c r="B337" s="3">
        <f t="shared" si="5"/>
        <v>9.996875</v>
      </c>
    </row>
    <row r="338" spans="1:2" ht="12.75">
      <c r="A338" s="1">
        <v>0.3125</v>
      </c>
      <c r="B338" s="3">
        <f t="shared" si="5"/>
        <v>9.996875</v>
      </c>
    </row>
    <row r="339" spans="1:2" ht="12.75">
      <c r="A339" s="1">
        <v>0.29297</v>
      </c>
      <c r="B339" s="3">
        <f t="shared" si="5"/>
        <v>9.1658735</v>
      </c>
    </row>
    <row r="340" spans="1:2" ht="12.75">
      <c r="A340" s="1">
        <v>0.29297</v>
      </c>
      <c r="B340" s="3">
        <f t="shared" si="5"/>
        <v>9.1658735</v>
      </c>
    </row>
    <row r="341" spans="1:2" ht="12.75">
      <c r="A341" s="1">
        <v>0.29297</v>
      </c>
      <c r="B341" s="3">
        <f t="shared" si="5"/>
        <v>9.1658735</v>
      </c>
    </row>
    <row r="342" spans="1:2" ht="12.75">
      <c r="A342" s="1">
        <v>0.29297</v>
      </c>
      <c r="B342" s="3">
        <f t="shared" si="5"/>
        <v>9.1658735</v>
      </c>
    </row>
    <row r="343" spans="1:2" ht="12.75">
      <c r="A343" s="1">
        <v>0.29297</v>
      </c>
      <c r="B343" s="3">
        <f t="shared" si="5"/>
        <v>9.1658735</v>
      </c>
    </row>
    <row r="344" spans="1:2" ht="12.75">
      <c r="A344" s="1">
        <v>0.27344</v>
      </c>
      <c r="B344" s="3">
        <f t="shared" si="5"/>
        <v>8.334872</v>
      </c>
    </row>
    <row r="345" spans="1:2" ht="12.75">
      <c r="A345" s="1">
        <v>0.27344</v>
      </c>
      <c r="B345" s="3">
        <f t="shared" si="5"/>
        <v>8.334872</v>
      </c>
    </row>
    <row r="346" spans="1:2" ht="12.75">
      <c r="A346" s="1">
        <v>0.27344</v>
      </c>
      <c r="B346" s="3">
        <f t="shared" si="5"/>
        <v>8.334872</v>
      </c>
    </row>
    <row r="347" spans="1:2" ht="12.75">
      <c r="A347" s="1">
        <v>0.27344</v>
      </c>
      <c r="B347" s="3">
        <f t="shared" si="5"/>
        <v>8.334872</v>
      </c>
    </row>
    <row r="348" spans="1:2" ht="12.75">
      <c r="A348" s="1">
        <v>0.27344</v>
      </c>
      <c r="B348" s="3">
        <f t="shared" si="5"/>
        <v>8.334872</v>
      </c>
    </row>
    <row r="349" spans="1:2" ht="12.75">
      <c r="A349" s="1">
        <v>0.25391</v>
      </c>
      <c r="B349" s="3">
        <f t="shared" si="5"/>
        <v>7.5038705000000006</v>
      </c>
    </row>
    <row r="350" spans="1:2" ht="12.75">
      <c r="A350" s="1">
        <v>0.25391</v>
      </c>
      <c r="B350" s="3">
        <f t="shared" si="5"/>
        <v>7.5038705000000006</v>
      </c>
    </row>
    <row r="351" spans="1:2" ht="12.75">
      <c r="A351" s="1">
        <v>0.25391</v>
      </c>
      <c r="B351" s="3">
        <f t="shared" si="5"/>
        <v>7.5038705000000006</v>
      </c>
    </row>
    <row r="352" spans="1:2" ht="12.75">
      <c r="A352" s="1">
        <v>0.25391</v>
      </c>
      <c r="B352" s="3">
        <f t="shared" si="5"/>
        <v>7.5038705000000006</v>
      </c>
    </row>
    <row r="353" spans="1:2" ht="12.75">
      <c r="A353" s="1">
        <v>0.25391</v>
      </c>
      <c r="B353" s="3">
        <f t="shared" si="5"/>
        <v>7.5038705000000006</v>
      </c>
    </row>
    <row r="354" spans="1:2" ht="12.75">
      <c r="A354" s="1">
        <v>0.23438</v>
      </c>
      <c r="B354" s="3">
        <f t="shared" si="5"/>
        <v>6.6728689999999995</v>
      </c>
    </row>
    <row r="355" spans="1:2" ht="12.75">
      <c r="A355" s="1">
        <v>0.23438</v>
      </c>
      <c r="B355" s="3">
        <f t="shared" si="5"/>
        <v>6.6728689999999995</v>
      </c>
    </row>
    <row r="356" spans="1:2" ht="12.75">
      <c r="A356" s="1">
        <v>0.23438</v>
      </c>
      <c r="B356" s="3">
        <f t="shared" si="5"/>
        <v>6.6728689999999995</v>
      </c>
    </row>
    <row r="357" spans="1:2" ht="12.75">
      <c r="A357" s="1">
        <v>0.23438</v>
      </c>
      <c r="B357" s="3">
        <f t="shared" si="5"/>
        <v>6.6728689999999995</v>
      </c>
    </row>
    <row r="358" spans="1:2" ht="12.75">
      <c r="A358" s="1">
        <v>0.23438</v>
      </c>
      <c r="B358" s="3">
        <f t="shared" si="5"/>
        <v>6.6728689999999995</v>
      </c>
    </row>
    <row r="359" spans="1:2" ht="12.75">
      <c r="A359" s="1">
        <v>0.21484</v>
      </c>
      <c r="B359" s="3">
        <f t="shared" si="5"/>
        <v>5.841442</v>
      </c>
    </row>
    <row r="360" spans="1:2" ht="12.75">
      <c r="A360" s="1">
        <v>0.21484</v>
      </c>
      <c r="B360" s="3">
        <f t="shared" si="5"/>
        <v>5.841442</v>
      </c>
    </row>
    <row r="361" spans="1:2" ht="12.75">
      <c r="A361" s="1">
        <v>0.21484</v>
      </c>
      <c r="B361" s="3">
        <f t="shared" si="5"/>
        <v>5.841442</v>
      </c>
    </row>
    <row r="362" spans="1:2" ht="12.75">
      <c r="A362" s="1">
        <v>0.21484</v>
      </c>
      <c r="B362" s="3">
        <f t="shared" si="5"/>
        <v>5.841442</v>
      </c>
    </row>
    <row r="363" spans="1:2" ht="12.75">
      <c r="A363" s="1">
        <v>0.21484</v>
      </c>
      <c r="B363" s="3">
        <f t="shared" si="5"/>
        <v>5.841442</v>
      </c>
    </row>
    <row r="364" spans="1:2" ht="12.75">
      <c r="A364" s="1">
        <v>0.19531</v>
      </c>
      <c r="B364" s="3">
        <f t="shared" si="5"/>
        <v>5.0104405000000005</v>
      </c>
    </row>
    <row r="365" spans="1:2" ht="12.75">
      <c r="A365" s="1">
        <v>0.19531</v>
      </c>
      <c r="B365" s="3">
        <f t="shared" si="5"/>
        <v>5.0104405000000005</v>
      </c>
    </row>
    <row r="366" spans="1:2" ht="12.75">
      <c r="A366" s="1">
        <v>0.19531</v>
      </c>
      <c r="B366" s="3">
        <f t="shared" si="5"/>
        <v>5.0104405000000005</v>
      </c>
    </row>
    <row r="367" spans="1:2" ht="12.75">
      <c r="A367" s="1">
        <v>0.19531</v>
      </c>
      <c r="B367" s="3">
        <f t="shared" si="5"/>
        <v>5.0104405000000005</v>
      </c>
    </row>
    <row r="368" spans="1:2" ht="12.75">
      <c r="A368" s="1">
        <v>0.17578</v>
      </c>
      <c r="B368" s="3">
        <f t="shared" si="5"/>
        <v>4.1794389999999995</v>
      </c>
    </row>
    <row r="369" spans="1:2" ht="12.75">
      <c r="A369" s="1">
        <v>0.17578</v>
      </c>
      <c r="B369" s="3">
        <f t="shared" si="5"/>
        <v>4.1794389999999995</v>
      </c>
    </row>
    <row r="370" spans="1:2" ht="12.75">
      <c r="A370" s="1">
        <v>0.17578</v>
      </c>
      <c r="B370" s="3">
        <f t="shared" si="5"/>
        <v>4.1794389999999995</v>
      </c>
    </row>
    <row r="371" spans="1:2" ht="12.75">
      <c r="A371" s="1">
        <v>0.17578</v>
      </c>
      <c r="B371" s="3">
        <f t="shared" si="5"/>
        <v>4.1794389999999995</v>
      </c>
    </row>
    <row r="372" spans="1:2" ht="12.75">
      <c r="A372" s="1">
        <v>0.15625</v>
      </c>
      <c r="B372" s="3">
        <f t="shared" si="5"/>
        <v>3.3484375</v>
      </c>
    </row>
    <row r="373" spans="1:2" ht="12.75">
      <c r="A373" s="1">
        <v>0.15625</v>
      </c>
      <c r="B373" s="3">
        <f t="shared" si="5"/>
        <v>3.3484375</v>
      </c>
    </row>
    <row r="374" spans="1:2" ht="12.75">
      <c r="A374" s="1">
        <v>0.15625</v>
      </c>
      <c r="B374" s="3">
        <f t="shared" si="5"/>
        <v>3.3484375</v>
      </c>
    </row>
    <row r="375" spans="1:2" ht="12.75">
      <c r="A375" s="1">
        <v>0.15625</v>
      </c>
      <c r="B375" s="3">
        <f t="shared" si="5"/>
        <v>3.3484375</v>
      </c>
    </row>
    <row r="376" spans="1:3" ht="12.75">
      <c r="A376" s="1">
        <v>0.13672</v>
      </c>
      <c r="B376" s="3">
        <f t="shared" si="5"/>
        <v>2.517436</v>
      </c>
      <c r="C376" t="s">
        <v>58</v>
      </c>
    </row>
    <row r="377" spans="1:2" ht="12.75">
      <c r="A377" s="1">
        <v>0.13672</v>
      </c>
      <c r="B377" s="3">
        <f t="shared" si="5"/>
        <v>2.517436</v>
      </c>
    </row>
    <row r="378" spans="1:2" ht="12.75">
      <c r="A378" s="1">
        <v>0.13672</v>
      </c>
      <c r="B378" s="3">
        <f t="shared" si="5"/>
        <v>2.517436</v>
      </c>
    </row>
    <row r="379" spans="1:2" ht="12.75">
      <c r="A379" s="1">
        <v>0.13672</v>
      </c>
      <c r="B379" s="3">
        <f t="shared" si="5"/>
        <v>2.517436</v>
      </c>
    </row>
    <row r="380" spans="1:2" ht="12.75">
      <c r="A380" s="1">
        <v>0.11719</v>
      </c>
      <c r="B380" s="3">
        <f t="shared" si="5"/>
        <v>1.6864344999999998</v>
      </c>
    </row>
    <row r="381" spans="1:2" ht="12.75">
      <c r="A381" s="1">
        <v>0.11719</v>
      </c>
      <c r="B381" s="3">
        <f t="shared" si="5"/>
        <v>1.6864344999999998</v>
      </c>
    </row>
    <row r="382" spans="1:2" ht="12.75">
      <c r="A382" s="1">
        <v>0.11719</v>
      </c>
      <c r="B382" s="3">
        <f t="shared" si="5"/>
        <v>1.6864344999999998</v>
      </c>
    </row>
    <row r="383" spans="1:2" ht="12.75">
      <c r="A383" s="1">
        <v>0.097656</v>
      </c>
      <c r="B383" s="3">
        <f t="shared" si="5"/>
        <v>0.8552628000000002</v>
      </c>
    </row>
    <row r="384" spans="1:2" ht="12.75">
      <c r="A384" s="1">
        <v>0.097656</v>
      </c>
      <c r="B384" s="3">
        <f t="shared" si="5"/>
        <v>0.8552628000000002</v>
      </c>
    </row>
    <row r="385" spans="1:2" ht="12.75">
      <c r="A385" s="1">
        <v>0.078125</v>
      </c>
      <c r="B385" s="3">
        <f t="shared" si="5"/>
        <v>0.024218750000000178</v>
      </c>
    </row>
    <row r="386" spans="1:2" ht="12.75">
      <c r="A386" s="1">
        <v>0.078125</v>
      </c>
      <c r="B386" s="3">
        <f t="shared" si="5"/>
        <v>0.024218750000000178</v>
      </c>
    </row>
    <row r="387" spans="1:2" ht="12.75">
      <c r="A387" s="1">
        <v>0.078125</v>
      </c>
      <c r="B387" s="3">
        <f t="shared" si="5"/>
        <v>0.024218750000000178</v>
      </c>
    </row>
    <row r="388" spans="1:2" ht="12.75">
      <c r="A388" s="1">
        <v>0.078125</v>
      </c>
      <c r="B388" s="3">
        <f t="shared" si="5"/>
        <v>0.024218750000000178</v>
      </c>
    </row>
    <row r="389" spans="1:2" ht="12.75">
      <c r="A389" s="1">
        <v>0.078125</v>
      </c>
      <c r="B389" s="3">
        <f t="shared" si="5"/>
        <v>0.024218750000000178</v>
      </c>
    </row>
    <row r="390" spans="1:2" ht="12.75">
      <c r="A390" s="1">
        <v>0.078125</v>
      </c>
      <c r="B390" s="3">
        <f t="shared" si="5"/>
        <v>0.024218750000000178</v>
      </c>
    </row>
    <row r="391" spans="1:2" ht="12.75">
      <c r="A391" s="1">
        <v>0.078125</v>
      </c>
      <c r="B391" s="3">
        <f t="shared" si="5"/>
        <v>0.024218750000000178</v>
      </c>
    </row>
    <row r="392" spans="1:2" ht="12.75">
      <c r="A392" s="1">
        <v>0.078125</v>
      </c>
      <c r="B392" s="3">
        <f t="shared" si="5"/>
        <v>0.024218750000000178</v>
      </c>
    </row>
    <row r="393" spans="1:2" ht="12.75">
      <c r="A393" s="1">
        <v>0.078125</v>
      </c>
      <c r="B393" s="3">
        <f t="shared" si="5"/>
        <v>0.024218750000000178</v>
      </c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2005-01-02T05:41:17Z</dcterms:modified>
  <cp:category/>
  <cp:version/>
  <cp:contentType/>
  <cp:contentStatus/>
</cp:coreProperties>
</file>