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<sst xmlns="http://schemas.openxmlformats.org/spreadsheetml/2006/main" count="69" uniqueCount="37">
  <si>
    <t>Burn Time:</t>
  </si>
  <si>
    <t>Average thrust:</t>
  </si>
  <si>
    <t>Thrust * Time:</t>
  </si>
  <si>
    <t>Lb-secs</t>
  </si>
  <si>
    <t>Lbs</t>
  </si>
  <si>
    <t>Seconds</t>
  </si>
  <si>
    <t>Time</t>
  </si>
  <si>
    <t>Pounds</t>
  </si>
  <si>
    <t>Grain 1</t>
  </si>
  <si>
    <t>Len</t>
  </si>
  <si>
    <t>Prop wt:</t>
  </si>
  <si>
    <t>Grain wt.</t>
  </si>
  <si>
    <t>OD</t>
  </si>
  <si>
    <t>Core Dia.</t>
  </si>
  <si>
    <t>Grain 2</t>
  </si>
  <si>
    <t>Grain 3</t>
  </si>
  <si>
    <t>Total:</t>
  </si>
  <si>
    <t>Average:</t>
  </si>
  <si>
    <t>Psi</t>
  </si>
  <si>
    <t>Final:</t>
  </si>
  <si>
    <t>Max:</t>
  </si>
  <si>
    <t>Initial:</t>
  </si>
  <si>
    <t>N-secs</t>
  </si>
  <si>
    <t>Grains:</t>
  </si>
  <si>
    <t>After firing:</t>
  </si>
  <si>
    <t xml:space="preserve"> </t>
  </si>
  <si>
    <t>10/15/02A</t>
  </si>
  <si>
    <t>38/480 Static test, 4 Bates grains, poster-board inhibitor and case liner</t>
  </si>
  <si>
    <t>Grain 4</t>
  </si>
  <si>
    <t>grain core measurements</t>
  </si>
  <si>
    <t>Kn Ratio</t>
  </si>
  <si>
    <t>Isp (N-Sec/kg)</t>
  </si>
  <si>
    <t>Nozzle throat:</t>
  </si>
  <si>
    <t xml:space="preserve">Seconds: </t>
  </si>
  <si>
    <t>Ignition delay:</t>
  </si>
  <si>
    <t>Propellant: 10/14/02A rcandyd, moderate burn rate</t>
  </si>
  <si>
    <t>Ignitor fires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</si>
</sst>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Thrust Profile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15"/>
          <c:w val="0.91025"/>
          <c:h val="0.7677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Sheet1!$B$8:$B$30</c:f>
              <c:numCache/>
            </c:numRef>
          </c:val>
          <c:smooth val="0"/>
        </c:ser>
        <c:marker val="1"/>
        <c:axId val="29974723"/>
        <c:axId val="1337052"/>
      </c:lineChart>
      <c:catAx>
        <c:axId val="2997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Time, 0.04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7052"/>
        <c:crosses val="autoZero"/>
        <c:auto val="1"/>
        <c:lblOffset val="100"/>
        <c:noMultiLvlLbl val="0"/>
      </c:catAx>
      <c:valAx>
        <c:axId val="1337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7472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12</xdr:row>
      <xdr:rowOff>85725</xdr:rowOff>
    </xdr:from>
    <xdr:to>
      <xdr:col>10</xdr:col>
      <xdr:colOff>514350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2238375" y="2028825"/>
        <a:ext cx="52863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4" max="4" width="14.00390625" style="0" customWidth="1"/>
    <col min="5" max="5" width="12.28125" style="0" customWidth="1"/>
  </cols>
  <sheetData>
    <row r="1" spans="1:2" ht="12.75">
      <c r="A1" t="s">
        <v>26</v>
      </c>
      <c r="B1" t="s">
        <v>27</v>
      </c>
    </row>
    <row r="2" ht="12.75">
      <c r="B2" t="s">
        <v>35</v>
      </c>
    </row>
    <row r="3" spans="4:13" ht="12.75">
      <c r="D3" t="s">
        <v>23</v>
      </c>
      <c r="E3" t="s">
        <v>9</v>
      </c>
      <c r="F3" t="s">
        <v>11</v>
      </c>
      <c r="G3" t="s">
        <v>10</v>
      </c>
      <c r="H3" t="s">
        <v>12</v>
      </c>
      <c r="I3" t="s">
        <v>13</v>
      </c>
      <c r="L3" t="s">
        <v>30</v>
      </c>
      <c r="M3" t="s">
        <v>18</v>
      </c>
    </row>
    <row r="4" spans="1:13" ht="12.75">
      <c r="A4" t="s">
        <v>6</v>
      </c>
      <c r="D4" t="s">
        <v>8</v>
      </c>
      <c r="E4">
        <v>1.862</v>
      </c>
      <c r="F4">
        <v>53.7</v>
      </c>
      <c r="G4">
        <f>F4-(F4*0.07)</f>
        <v>49.941</v>
      </c>
      <c r="H4">
        <v>1.2</v>
      </c>
      <c r="I4">
        <v>0.388</v>
      </c>
      <c r="K4" t="s">
        <v>21</v>
      </c>
      <c r="L4">
        <v>251</v>
      </c>
      <c r="M4">
        <v>900</v>
      </c>
    </row>
    <row r="5" spans="1:13" ht="12.75">
      <c r="A5" s="1">
        <v>6.639</v>
      </c>
      <c r="B5" t="s">
        <v>36</v>
      </c>
      <c r="D5" t="s">
        <v>14</v>
      </c>
      <c r="E5">
        <v>1.859</v>
      </c>
      <c r="F5">
        <v>53.8</v>
      </c>
      <c r="G5">
        <f>F5-(F5*0.07)</f>
        <v>50.034</v>
      </c>
      <c r="H5">
        <v>1.2</v>
      </c>
      <c r="I5" t="s">
        <v>25</v>
      </c>
      <c r="K5" t="s">
        <v>20</v>
      </c>
      <c r="L5">
        <v>287</v>
      </c>
      <c r="M5">
        <v>1175</v>
      </c>
    </row>
    <row r="6" spans="1:13" ht="12.75">
      <c r="A6" s="1"/>
      <c r="D6" t="s">
        <v>15</v>
      </c>
      <c r="E6">
        <v>1.852</v>
      </c>
      <c r="F6">
        <v>53.5</v>
      </c>
      <c r="G6">
        <f>F6-(F6*0.07)</f>
        <v>49.755</v>
      </c>
      <c r="H6">
        <v>1.2</v>
      </c>
      <c r="I6" t="s">
        <v>25</v>
      </c>
      <c r="K6" t="s">
        <v>19</v>
      </c>
      <c r="L6">
        <v>246</v>
      </c>
      <c r="M6">
        <v>857</v>
      </c>
    </row>
    <row r="7" spans="1:8" ht="12.75">
      <c r="A7" s="1" t="s">
        <v>6</v>
      </c>
      <c r="B7" t="s">
        <v>7</v>
      </c>
      <c r="D7" t="s">
        <v>28</v>
      </c>
      <c r="E7">
        <v>1.872</v>
      </c>
      <c r="F7">
        <v>52.5</v>
      </c>
      <c r="G7">
        <f>F7-(F7*0.07)</f>
        <v>48.825</v>
      </c>
      <c r="H7">
        <v>1.2</v>
      </c>
    </row>
    <row r="8" spans="1:7" ht="12.75">
      <c r="A8" s="1">
        <v>7.2</v>
      </c>
      <c r="B8">
        <v>0</v>
      </c>
      <c r="D8" t="s">
        <v>16</v>
      </c>
      <c r="E8">
        <f>SUM(E4:E7)</f>
        <v>7.445</v>
      </c>
      <c r="F8">
        <f>SUM(F4:F7)</f>
        <v>213.5</v>
      </c>
      <c r="G8">
        <f>SUM(G4:G7)</f>
        <v>198.555</v>
      </c>
    </row>
    <row r="9" spans="1:7" ht="12.75">
      <c r="A9" s="1">
        <v>7.24</v>
      </c>
      <c r="B9">
        <v>5</v>
      </c>
      <c r="D9" t="s">
        <v>17</v>
      </c>
      <c r="E9">
        <f>AVERAGE(E4:E7)</f>
        <v>1.86125</v>
      </c>
      <c r="F9">
        <f>AVERAGE(F4:F7)</f>
        <v>53.375</v>
      </c>
      <c r="G9">
        <f>AVERAGE(G4:G7)</f>
        <v>49.63875</v>
      </c>
    </row>
    <row r="10" spans="1:6" ht="12.75">
      <c r="A10" s="1">
        <v>7.28</v>
      </c>
      <c r="B10">
        <v>5</v>
      </c>
      <c r="D10" t="s">
        <v>32</v>
      </c>
      <c r="E10" s="1">
        <v>0.295</v>
      </c>
      <c r="F10" t="s">
        <v>25</v>
      </c>
    </row>
    <row r="11" spans="1:13" ht="12.75">
      <c r="A11" s="1">
        <v>7.32</v>
      </c>
      <c r="B11">
        <v>50</v>
      </c>
      <c r="D11" t="s">
        <v>24</v>
      </c>
      <c r="E11">
        <v>0.318</v>
      </c>
      <c r="M11" t="s">
        <v>29</v>
      </c>
    </row>
    <row r="12" spans="1:13" ht="12.75">
      <c r="A12" s="1">
        <v>7.36</v>
      </c>
      <c r="B12">
        <v>80</v>
      </c>
      <c r="M12">
        <v>0.373</v>
      </c>
    </row>
    <row r="13" spans="1:13" ht="12.75">
      <c r="A13" s="1">
        <v>7.4</v>
      </c>
      <c r="B13">
        <v>80</v>
      </c>
      <c r="M13">
        <v>0.387</v>
      </c>
    </row>
    <row r="14" spans="1:13" ht="12.75">
      <c r="A14" s="1">
        <v>7.44</v>
      </c>
      <c r="B14">
        <v>95</v>
      </c>
      <c r="M14">
        <v>0.398</v>
      </c>
    </row>
    <row r="15" spans="1:13" ht="12.75">
      <c r="A15" s="1">
        <v>7.48</v>
      </c>
      <c r="B15">
        <v>97</v>
      </c>
      <c r="M15">
        <v>0.383</v>
      </c>
    </row>
    <row r="16" spans="1:13" ht="12.75">
      <c r="A16" s="1">
        <v>7.519</v>
      </c>
      <c r="B16">
        <v>97</v>
      </c>
      <c r="M16">
        <v>0.388</v>
      </c>
    </row>
    <row r="17" spans="1:13" ht="12.75">
      <c r="A17" s="1">
        <v>7.559</v>
      </c>
      <c r="B17">
        <v>98</v>
      </c>
      <c r="M17">
        <v>0.395</v>
      </c>
    </row>
    <row r="18" spans="1:13" ht="12.75">
      <c r="A18" s="1">
        <v>7.599</v>
      </c>
      <c r="B18">
        <v>95</v>
      </c>
      <c r="M18">
        <v>0.39</v>
      </c>
    </row>
    <row r="19" spans="1:13" ht="12.75">
      <c r="A19" s="1">
        <v>7.639</v>
      </c>
      <c r="B19">
        <v>95</v>
      </c>
      <c r="M19">
        <v>0.389</v>
      </c>
    </row>
    <row r="20" spans="1:13" ht="12.75">
      <c r="A20" s="1">
        <v>7.679</v>
      </c>
      <c r="B20">
        <v>80</v>
      </c>
      <c r="M20">
        <f>AVERAGE(M12:M19)</f>
        <v>0.38787499999999997</v>
      </c>
    </row>
    <row r="21" spans="1:2" ht="12.75">
      <c r="A21" s="1">
        <v>7.719</v>
      </c>
      <c r="B21">
        <v>75</v>
      </c>
    </row>
    <row r="22" spans="1:2" ht="12.75">
      <c r="A22" s="1">
        <v>7.759</v>
      </c>
      <c r="B22">
        <v>75</v>
      </c>
    </row>
    <row r="23" spans="1:2" ht="12.75">
      <c r="A23" s="1">
        <v>7.799</v>
      </c>
      <c r="B23">
        <v>60</v>
      </c>
    </row>
    <row r="24" spans="1:2" ht="12.75">
      <c r="A24" s="1">
        <v>7.839</v>
      </c>
      <c r="B24">
        <v>55</v>
      </c>
    </row>
    <row r="25" spans="1:2" ht="12.75">
      <c r="A25" s="1">
        <v>7.879</v>
      </c>
      <c r="B25">
        <v>55</v>
      </c>
    </row>
    <row r="26" spans="1:2" ht="12.75">
      <c r="A26" s="1">
        <v>7.919</v>
      </c>
      <c r="B26">
        <v>40</v>
      </c>
    </row>
    <row r="27" spans="1:2" ht="12.75">
      <c r="A27" s="1">
        <v>7.959</v>
      </c>
      <c r="B27">
        <v>30</v>
      </c>
    </row>
    <row r="28" spans="1:2" ht="12.75">
      <c r="A28" s="1">
        <v>8</v>
      </c>
      <c r="B28">
        <v>30</v>
      </c>
    </row>
    <row r="29" spans="1:2" ht="12.75">
      <c r="A29" s="1">
        <v>8.039</v>
      </c>
      <c r="B29">
        <v>2</v>
      </c>
    </row>
    <row r="30" spans="1:2" ht="12.75">
      <c r="A30" s="1">
        <v>8.08</v>
      </c>
      <c r="B30">
        <v>0</v>
      </c>
    </row>
    <row r="31" spans="1:2" ht="12.75">
      <c r="A31" s="1" t="s">
        <v>25</v>
      </c>
      <c r="B31" t="s">
        <v>25</v>
      </c>
    </row>
    <row r="32" spans="1:2" ht="12.75">
      <c r="A32" s="1" t="s">
        <v>25</v>
      </c>
      <c r="B32" t="s">
        <v>25</v>
      </c>
    </row>
    <row r="33" spans="1:2" ht="12.75">
      <c r="A33" t="s">
        <v>25</v>
      </c>
      <c r="B33" t="s">
        <v>25</v>
      </c>
    </row>
    <row r="34" spans="1:6" ht="12.75">
      <c r="A34" s="1" t="s">
        <v>25</v>
      </c>
      <c r="B34" t="s">
        <v>25</v>
      </c>
      <c r="D34" t="s">
        <v>34</v>
      </c>
      <c r="E34" s="1">
        <f>A9-A5</f>
        <v>0.601</v>
      </c>
      <c r="F34" t="s">
        <v>5</v>
      </c>
    </row>
    <row r="35" spans="1:6" ht="12.75">
      <c r="A35" s="1" t="s">
        <v>25</v>
      </c>
      <c r="B35" t="s">
        <v>25</v>
      </c>
      <c r="D35" t="s">
        <v>0</v>
      </c>
      <c r="E35" s="1">
        <f>A30-A9</f>
        <v>0.8399999999999999</v>
      </c>
      <c r="F35" t="s">
        <v>5</v>
      </c>
    </row>
    <row r="36" spans="1:6" ht="12.75">
      <c r="A36" s="1" t="s">
        <v>25</v>
      </c>
      <c r="B36" t="s">
        <v>25</v>
      </c>
      <c r="D36" t="s">
        <v>1</v>
      </c>
      <c r="E36" s="1">
        <f>AVERAGE(B10:B43)</f>
        <v>61.61904761904762</v>
      </c>
      <c r="F36" t="s">
        <v>4</v>
      </c>
    </row>
    <row r="37" spans="1:6" ht="12.75">
      <c r="A37" s="1" t="s">
        <v>25</v>
      </c>
      <c r="B37" t="s">
        <v>25</v>
      </c>
      <c r="D37" t="s">
        <v>2</v>
      </c>
      <c r="E37">
        <f>E36*E35</f>
        <v>51.75999999999999</v>
      </c>
      <c r="F37" t="s">
        <v>3</v>
      </c>
    </row>
    <row r="38" spans="1:6" ht="12.75">
      <c r="A38" s="1" t="s">
        <v>25</v>
      </c>
      <c r="B38" t="s">
        <v>25</v>
      </c>
      <c r="D38" s="1"/>
      <c r="E38">
        <f>E37*4.448</f>
        <v>230.22848</v>
      </c>
      <c r="F38" t="s">
        <v>22</v>
      </c>
    </row>
    <row r="39" spans="1:5" ht="12.75">
      <c r="A39" s="1" t="s">
        <v>25</v>
      </c>
      <c r="B39" t="s">
        <v>25</v>
      </c>
      <c r="D39" t="s">
        <v>31</v>
      </c>
      <c r="E39">
        <f>E38/G8*1000</f>
        <v>1159.5199315051243</v>
      </c>
    </row>
    <row r="40" spans="1:5" ht="12.75">
      <c r="A40" s="1" t="s">
        <v>25</v>
      </c>
      <c r="B40" t="s">
        <v>25</v>
      </c>
      <c r="D40" t="s">
        <v>33</v>
      </c>
      <c r="E40">
        <f>E39/9.8</f>
        <v>118.31836035766574</v>
      </c>
    </row>
    <row r="41" spans="1:2" ht="12.75">
      <c r="A41" s="1" t="s">
        <v>25</v>
      </c>
      <c r="B41" t="s">
        <v>25</v>
      </c>
    </row>
    <row r="42" spans="1:2" ht="12.75">
      <c r="A42" s="1" t="s">
        <v>25</v>
      </c>
      <c r="B42" t="s">
        <v>25</v>
      </c>
    </row>
    <row r="43" spans="1:2" ht="12.75">
      <c r="A43" s="1" t="s">
        <v>25</v>
      </c>
      <c r="B43" t="s">
        <v>25</v>
      </c>
    </row>
    <row r="44" spans="1:2" ht="12.75">
      <c r="A44" s="1" t="s">
        <v>25</v>
      </c>
      <c r="B44" t="s">
        <v>25</v>
      </c>
    </row>
  </sheetData>
  <printOptions/>
  <pageMargins left="0.75" right="0.75" top="1" bottom="1" header="0.5" footer="0.5"/>
  <pageSetup horizontalDpi="120" verticalDpi="12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jyawn</cp:lastModifiedBy>
  <dcterms:created xsi:type="dcterms:W3CDTF">2002-10-01T20:13:20Z</dcterms:created>
  <dcterms:modified xsi:type="dcterms:W3CDTF">2002-10-11T16:32:46Z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