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<sst xmlns="http://schemas.openxmlformats.org/spreadsheetml/2006/main" count="158" uniqueCount="116">
  <si>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</si>
  <si>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</si>
  <si>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</si>
  <si>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</si>
  <si>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</si>
  <si>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</si>
  <si>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</si>
  <si>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</si>
  <si>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</si>
  <si>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</si>
  <si>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</si>
  <si>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</si>
  <si>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</si>
  <si>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</si>
  <si>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</si>
  <si>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</si>
  <si>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</si>
  <si>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</si>
  <si>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</si>
  <si>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</si>
  <si>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</si>
  <si>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</si>
  <si>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</si>
  <si>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</si>
  <si>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</si>
  <si>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</si>
  <si>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</si>
  <si>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</si>
  <si>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</si>
  <si>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</si>
  <si>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</si>
  <si>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</si>
  <si>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</si>
  <si>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</si>
  <si>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</si>
  <si>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</si>
  <si>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</si>
  <si>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</si>
  <si>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</si>
  <si>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</si>
  <si>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</si>
  <si>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</si>
  <si>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</si>
  <si>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</si>
  <si>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</si>
  <si>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</si>
  <si>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</si>
  <si>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</si>
  <si>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</si>
  <si>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</si>
  <si>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</si>
  <si>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</si>
  <si>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</si>
  <si>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</si>
  <si>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</si>
  <si>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</si>
  <si>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</si>
  <si>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</si>
  <si>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</si>
  <si>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</si>
  <si>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</si>
  <si>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</si>
  <si>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</si>
  <si>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</si>
  <si>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</si>
  <si>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</si>
  <si>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</si>
  <si>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</si>
  <si>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</si>
  <si>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</si>
  <si>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</si>
  <si>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</si>
  <si>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</si>
  <si>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</si>
  <si>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</si>
  <si>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</si>
  <si>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</si>
  <si>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</si>
  <si>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</si>
  <si>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</si>
  <si>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(KN/SU*)</t>
  </si>
  <si>
    <t>(KN/SB*)</t>
  </si>
  <si>
    <t>* estimates from Richard Nakka's Kn/pressure tables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</si>
  <si>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</si>
  <si>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</si>
  <si>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</si>
  <si>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</si>
  <si>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</si>
  <si>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</si>
  <si>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</si>
  <si>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</si>
  <si>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</si>
  <si>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</si>
  <si>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</si>
  <si>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seconds per inch</t>
  </si>
  <si>
    <t>BATES</t>
  </si>
  <si>
    <t>thickness of one wall</t>
  </si>
  <si>
    <t>(Thrust rose very quickly, no discernable lag)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</si>
  <si>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</si>
  <si>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</si>
  <si>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</si>
  <si>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</si>
  <si>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</si>
  <si>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</si>
  <si>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4.  Maximum length of propellant column, old nozzle</t>
  </si>
  <si>
    <t>12.3 inches</t>
  </si>
  <si>
    <t>12-15/16ths inches (estimated)</t>
  </si>
  <si>
    <t>4-28-06A</t>
  </si>
  <si>
    <t>Loki 54mm motor casing shortened by Jon Carter to 2-grain length,  BATES grains, first test</t>
  </si>
  <si>
    <t>Tested on bath scale test stand</t>
  </si>
  <si>
    <t>Skillet Rcandy, using KNO3 from SVRC plus vinegar</t>
  </si>
  <si>
    <t>Data from bath scale test stand</t>
  </si>
  <si>
    <t>4/28/06A</t>
  </si>
  <si>
    <t>Loki 54mm 2-grain</t>
  </si>
  <si>
    <t>Propellant is skillet rcandy made with SVRC KNO3 and small amount of vinegar</t>
  </si>
  <si>
    <t>Ignitor is fuse paper, layer of fuse paper between grains and at both ends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</si>
</sst>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54mm motor shortened to 2 BATES grains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Data!$B$10:$B$648</c:f>
              <c:numCache>
                <c:ptCount val="6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0.6858681739</c:v>
                </c:pt>
                <c:pt idx="10">
                  <c:v>2.0576396386</c:v>
                </c:pt>
                <c:pt idx="11">
                  <c:v>1.3717714647</c:v>
                </c:pt>
                <c:pt idx="12">
                  <c:v>0.6858681739</c:v>
                </c:pt>
                <c:pt idx="13">
                  <c:v>0</c:v>
                </c:pt>
                <c:pt idx="14">
                  <c:v>-2.0576396386</c:v>
                </c:pt>
                <c:pt idx="15">
                  <c:v>-3.4293759864</c:v>
                </c:pt>
                <c:pt idx="16">
                  <c:v>-2.7435078125</c:v>
                </c:pt>
                <c:pt idx="17">
                  <c:v>-0.6858681739</c:v>
                </c:pt>
                <c:pt idx="18">
                  <c:v>1.3717714647</c:v>
                </c:pt>
                <c:pt idx="19">
                  <c:v>2.0576396386</c:v>
                </c:pt>
                <c:pt idx="20">
                  <c:v>2.7435078125</c:v>
                </c:pt>
                <c:pt idx="21">
                  <c:v>2.0576396386</c:v>
                </c:pt>
                <c:pt idx="22">
                  <c:v>1.3717714647</c:v>
                </c:pt>
                <c:pt idx="23">
                  <c:v>-1.3717714647</c:v>
                </c:pt>
                <c:pt idx="24">
                  <c:v>-1.3717714647</c:v>
                </c:pt>
                <c:pt idx="25">
                  <c:v>-2.7435078125</c:v>
                </c:pt>
                <c:pt idx="26">
                  <c:v>-2.0576396386</c:v>
                </c:pt>
                <c:pt idx="27">
                  <c:v>-1.3717714647</c:v>
                </c:pt>
                <c:pt idx="28">
                  <c:v>1.3717714647</c:v>
                </c:pt>
                <c:pt idx="29">
                  <c:v>2.0576396386</c:v>
                </c:pt>
                <c:pt idx="30">
                  <c:v>2.0576396386</c:v>
                </c:pt>
                <c:pt idx="31">
                  <c:v>1.3717714647</c:v>
                </c:pt>
                <c:pt idx="32">
                  <c:v>0</c:v>
                </c:pt>
                <c:pt idx="33">
                  <c:v>-1.3717714647</c:v>
                </c:pt>
                <c:pt idx="34">
                  <c:v>-2.0576396386</c:v>
                </c:pt>
                <c:pt idx="35">
                  <c:v>-1.3717714647</c:v>
                </c:pt>
                <c:pt idx="36">
                  <c:v>-0.6858681739</c:v>
                </c:pt>
                <c:pt idx="37">
                  <c:v>0</c:v>
                </c:pt>
                <c:pt idx="38">
                  <c:v>0.6858681739</c:v>
                </c:pt>
                <c:pt idx="39">
                  <c:v>1.3717714647</c:v>
                </c:pt>
                <c:pt idx="40">
                  <c:v>1.3717714647</c:v>
                </c:pt>
                <c:pt idx="41">
                  <c:v>0.6858681739</c:v>
                </c:pt>
                <c:pt idx="42">
                  <c:v>0</c:v>
                </c:pt>
                <c:pt idx="43">
                  <c:v>-0.6858681739</c:v>
                </c:pt>
                <c:pt idx="44">
                  <c:v>-1.3717714647</c:v>
                </c:pt>
                <c:pt idx="45">
                  <c:v>-1.3717714647</c:v>
                </c:pt>
                <c:pt idx="46">
                  <c:v>-0.6858681739</c:v>
                </c:pt>
                <c:pt idx="47">
                  <c:v>0.6858681739</c:v>
                </c:pt>
                <c:pt idx="48">
                  <c:v>1.3717714647</c:v>
                </c:pt>
                <c:pt idx="49">
                  <c:v>1.3717714647</c:v>
                </c:pt>
                <c:pt idx="50">
                  <c:v>1.3717714647</c:v>
                </c:pt>
                <c:pt idx="51">
                  <c:v>0</c:v>
                </c:pt>
                <c:pt idx="52">
                  <c:v>-0.6858681739</c:v>
                </c:pt>
                <c:pt idx="53">
                  <c:v>-0.6858681739</c:v>
                </c:pt>
                <c:pt idx="54">
                  <c:v>-0.6858681739</c:v>
                </c:pt>
                <c:pt idx="55">
                  <c:v>-0.6858681739</c:v>
                </c:pt>
                <c:pt idx="56">
                  <c:v>0</c:v>
                </c:pt>
                <c:pt idx="57">
                  <c:v>0.6858681739</c:v>
                </c:pt>
                <c:pt idx="58">
                  <c:v>0.6858681739</c:v>
                </c:pt>
                <c:pt idx="59">
                  <c:v>1.3717714647</c:v>
                </c:pt>
                <c:pt idx="60">
                  <c:v>0.6858681739</c:v>
                </c:pt>
                <c:pt idx="61">
                  <c:v>0</c:v>
                </c:pt>
                <c:pt idx="62">
                  <c:v>-0.6858681739</c:v>
                </c:pt>
                <c:pt idx="63">
                  <c:v>-0.6858681739</c:v>
                </c:pt>
                <c:pt idx="64">
                  <c:v>-0.6858681739</c:v>
                </c:pt>
                <c:pt idx="65">
                  <c:v>0</c:v>
                </c:pt>
                <c:pt idx="66">
                  <c:v>0</c:v>
                </c:pt>
                <c:pt idx="67">
                  <c:v>0.6858681739</c:v>
                </c:pt>
                <c:pt idx="68">
                  <c:v>0.6858681739</c:v>
                </c:pt>
                <c:pt idx="69">
                  <c:v>0.6858681739</c:v>
                </c:pt>
                <c:pt idx="70">
                  <c:v>0</c:v>
                </c:pt>
                <c:pt idx="71">
                  <c:v>0</c:v>
                </c:pt>
                <c:pt idx="72">
                  <c:v>-0.6858681739</c:v>
                </c:pt>
                <c:pt idx="73">
                  <c:v>-0.6858681739</c:v>
                </c:pt>
                <c:pt idx="74">
                  <c:v>-0.6858681739</c:v>
                </c:pt>
                <c:pt idx="75">
                  <c:v>0</c:v>
                </c:pt>
                <c:pt idx="76">
                  <c:v>0</c:v>
                </c:pt>
                <c:pt idx="77">
                  <c:v>0.6858681739</c:v>
                </c:pt>
                <c:pt idx="78">
                  <c:v>0.6858681739</c:v>
                </c:pt>
                <c:pt idx="79">
                  <c:v>0.6858681739</c:v>
                </c:pt>
                <c:pt idx="80">
                  <c:v>0</c:v>
                </c:pt>
                <c:pt idx="81">
                  <c:v>-0.6858681739</c:v>
                </c:pt>
                <c:pt idx="82">
                  <c:v>-0.6858681739</c:v>
                </c:pt>
                <c:pt idx="83">
                  <c:v>-0.6858681739</c:v>
                </c:pt>
                <c:pt idx="84">
                  <c:v>0</c:v>
                </c:pt>
                <c:pt idx="85">
                  <c:v>0</c:v>
                </c:pt>
                <c:pt idx="86">
                  <c:v>0.6858681739</c:v>
                </c:pt>
                <c:pt idx="87">
                  <c:v>0.6858681739</c:v>
                </c:pt>
                <c:pt idx="88">
                  <c:v>0.6858681739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0.6858681739</c:v>
                </c:pt>
                <c:pt idx="96">
                  <c:v>0.6858681739</c:v>
                </c:pt>
                <c:pt idx="97">
                  <c:v>0.6858681739</c:v>
                </c:pt>
                <c:pt idx="98">
                  <c:v>0.6858681739</c:v>
                </c:pt>
                <c:pt idx="99">
                  <c:v>2.0576396386</c:v>
                </c:pt>
                <c:pt idx="100">
                  <c:v>0</c:v>
                </c:pt>
                <c:pt idx="101">
                  <c:v>1.3717714647</c:v>
                </c:pt>
                <c:pt idx="102">
                  <c:v>1.3717714647</c:v>
                </c:pt>
                <c:pt idx="103">
                  <c:v>3.4293759864</c:v>
                </c:pt>
                <c:pt idx="104">
                  <c:v>3.4293759864</c:v>
                </c:pt>
                <c:pt idx="105">
                  <c:v>6.172848682</c:v>
                </c:pt>
                <c:pt idx="106">
                  <c:v>7.5445147960000005</c:v>
                </c:pt>
                <c:pt idx="107">
                  <c:v>9.602365136000001</c:v>
                </c:pt>
                <c:pt idx="108">
                  <c:v>10.288198193000001</c:v>
                </c:pt>
                <c:pt idx="109">
                  <c:v>10.97403125</c:v>
                </c:pt>
                <c:pt idx="110">
                  <c:v>10.288198193000001</c:v>
                </c:pt>
                <c:pt idx="111">
                  <c:v>10.288198193000001</c:v>
                </c:pt>
                <c:pt idx="112">
                  <c:v>9.602365136000001</c:v>
                </c:pt>
                <c:pt idx="113">
                  <c:v>9.602365136000001</c:v>
                </c:pt>
                <c:pt idx="114">
                  <c:v>9.602365136000001</c:v>
                </c:pt>
                <c:pt idx="115">
                  <c:v>10.97403125</c:v>
                </c:pt>
                <c:pt idx="116">
                  <c:v>11.659864307</c:v>
                </c:pt>
                <c:pt idx="117">
                  <c:v>12.345697364</c:v>
                </c:pt>
                <c:pt idx="118">
                  <c:v>12.345697364</c:v>
                </c:pt>
                <c:pt idx="119">
                  <c:v>13.031530421</c:v>
                </c:pt>
                <c:pt idx="120">
                  <c:v>13.031530421</c:v>
                </c:pt>
                <c:pt idx="121">
                  <c:v>13.717714647</c:v>
                </c:pt>
                <c:pt idx="122">
                  <c:v>13.717714647</c:v>
                </c:pt>
                <c:pt idx="123">
                  <c:v>15.089380761000001</c:v>
                </c:pt>
                <c:pt idx="124">
                  <c:v>15.775213818000001</c:v>
                </c:pt>
                <c:pt idx="125">
                  <c:v>15.775213818000001</c:v>
                </c:pt>
                <c:pt idx="126">
                  <c:v>16.461046875</c:v>
                </c:pt>
                <c:pt idx="127">
                  <c:v>16.461046875</c:v>
                </c:pt>
                <c:pt idx="128">
                  <c:v>17.146879932</c:v>
                </c:pt>
                <c:pt idx="129">
                  <c:v>17.146879932</c:v>
                </c:pt>
                <c:pt idx="130">
                  <c:v>17.832712989</c:v>
                </c:pt>
                <c:pt idx="131">
                  <c:v>18.518546046</c:v>
                </c:pt>
                <c:pt idx="132">
                  <c:v>19.204730272000003</c:v>
                </c:pt>
                <c:pt idx="133">
                  <c:v>19.890563329</c:v>
                </c:pt>
                <c:pt idx="134">
                  <c:v>20.576396386000003</c:v>
                </c:pt>
                <c:pt idx="135">
                  <c:v>21.9480625</c:v>
                </c:pt>
                <c:pt idx="136">
                  <c:v>22.633895557000002</c:v>
                </c:pt>
                <c:pt idx="137">
                  <c:v>24.691745897</c:v>
                </c:pt>
                <c:pt idx="138">
                  <c:v>26.063412011</c:v>
                </c:pt>
                <c:pt idx="139">
                  <c:v>27.435078125</c:v>
                </c:pt>
                <c:pt idx="140">
                  <c:v>28.806744239</c:v>
                </c:pt>
                <c:pt idx="141">
                  <c:v>28.806744239</c:v>
                </c:pt>
                <c:pt idx="142">
                  <c:v>28.120911182000004</c:v>
                </c:pt>
                <c:pt idx="143">
                  <c:v>28.120911182000004</c:v>
                </c:pt>
                <c:pt idx="144">
                  <c:v>32.236260693</c:v>
                </c:pt>
                <c:pt idx="145">
                  <c:v>31.550427636000002</c:v>
                </c:pt>
                <c:pt idx="146">
                  <c:v>33.607926807000005</c:v>
                </c:pt>
                <c:pt idx="147">
                  <c:v>31.550427636000002</c:v>
                </c:pt>
                <c:pt idx="148">
                  <c:v>33.607926807000005</c:v>
                </c:pt>
                <c:pt idx="149">
                  <c:v>32.236260693</c:v>
                </c:pt>
                <c:pt idx="150">
                  <c:v>33.607926807000005</c:v>
                </c:pt>
                <c:pt idx="151">
                  <c:v>33.607926807000005</c:v>
                </c:pt>
                <c:pt idx="152">
                  <c:v>34.293759864</c:v>
                </c:pt>
                <c:pt idx="153">
                  <c:v>33.607926807000005</c:v>
                </c:pt>
                <c:pt idx="154">
                  <c:v>34.293759864</c:v>
                </c:pt>
                <c:pt idx="155">
                  <c:v>34.293759864</c:v>
                </c:pt>
                <c:pt idx="156">
                  <c:v>34.979592921000005</c:v>
                </c:pt>
                <c:pt idx="157">
                  <c:v>34.979592921000005</c:v>
                </c:pt>
                <c:pt idx="158">
                  <c:v>34.979592921000005</c:v>
                </c:pt>
                <c:pt idx="159">
                  <c:v>35.664723640000005</c:v>
                </c:pt>
                <c:pt idx="160">
                  <c:v>36.353014879999996</c:v>
                </c:pt>
                <c:pt idx="161">
                  <c:v>37.03779443</c:v>
                </c:pt>
                <c:pt idx="162">
                  <c:v>35.664723640000005</c:v>
                </c:pt>
                <c:pt idx="163">
                  <c:v>35.664723640000005</c:v>
                </c:pt>
                <c:pt idx="164">
                  <c:v>35.664723640000005</c:v>
                </c:pt>
                <c:pt idx="165">
                  <c:v>37.03779443</c:v>
                </c:pt>
                <c:pt idx="166">
                  <c:v>37.03779443</c:v>
                </c:pt>
                <c:pt idx="167">
                  <c:v>37.03779443</c:v>
                </c:pt>
                <c:pt idx="168">
                  <c:v>37.03779443</c:v>
                </c:pt>
                <c:pt idx="169">
                  <c:v>37.72257398</c:v>
                </c:pt>
                <c:pt idx="170">
                  <c:v>38.410865220000005</c:v>
                </c:pt>
                <c:pt idx="171">
                  <c:v>38.410865220000005</c:v>
                </c:pt>
                <c:pt idx="172">
                  <c:v>37.72257398</c:v>
                </c:pt>
                <c:pt idx="173">
                  <c:v>37.03779443</c:v>
                </c:pt>
                <c:pt idx="174">
                  <c:v>37.03779443</c:v>
                </c:pt>
                <c:pt idx="175">
                  <c:v>39.09564477</c:v>
                </c:pt>
                <c:pt idx="176">
                  <c:v>39.09564477</c:v>
                </c:pt>
                <c:pt idx="177">
                  <c:v>39.78042432</c:v>
                </c:pt>
                <c:pt idx="178">
                  <c:v>38.410865220000005</c:v>
                </c:pt>
                <c:pt idx="179">
                  <c:v>39.09564477</c:v>
                </c:pt>
                <c:pt idx="180">
                  <c:v>38.410865220000005</c:v>
                </c:pt>
                <c:pt idx="181">
                  <c:v>39.09564477</c:v>
                </c:pt>
                <c:pt idx="182">
                  <c:v>39.78042432</c:v>
                </c:pt>
                <c:pt idx="183">
                  <c:v>40.46520387</c:v>
                </c:pt>
                <c:pt idx="184">
                  <c:v>41.15349511</c:v>
                </c:pt>
                <c:pt idx="185">
                  <c:v>41.83827466</c:v>
                </c:pt>
                <c:pt idx="186">
                  <c:v>41.15349511</c:v>
                </c:pt>
                <c:pt idx="187">
                  <c:v>41.83827466</c:v>
                </c:pt>
                <c:pt idx="188">
                  <c:v>41.15349511</c:v>
                </c:pt>
                <c:pt idx="189">
                  <c:v>42.523054210000005</c:v>
                </c:pt>
                <c:pt idx="190">
                  <c:v>42.523054210000005</c:v>
                </c:pt>
                <c:pt idx="191">
                  <c:v>43.896125</c:v>
                </c:pt>
                <c:pt idx="192">
                  <c:v>42.523054210000005</c:v>
                </c:pt>
                <c:pt idx="193">
                  <c:v>43.211345449999996</c:v>
                </c:pt>
                <c:pt idx="194">
                  <c:v>41.83827466</c:v>
                </c:pt>
                <c:pt idx="195">
                  <c:v>42.523054210000005</c:v>
                </c:pt>
                <c:pt idx="196">
                  <c:v>42.523054210000005</c:v>
                </c:pt>
                <c:pt idx="197">
                  <c:v>43.896125</c:v>
                </c:pt>
                <c:pt idx="198">
                  <c:v>43.896125</c:v>
                </c:pt>
                <c:pt idx="199">
                  <c:v>43.211345449999996</c:v>
                </c:pt>
                <c:pt idx="200">
                  <c:v>43.211345449999996</c:v>
                </c:pt>
                <c:pt idx="201">
                  <c:v>43.211345449999996</c:v>
                </c:pt>
                <c:pt idx="202">
                  <c:v>44.58090455000001</c:v>
                </c:pt>
                <c:pt idx="203">
                  <c:v>44.58090455000001</c:v>
                </c:pt>
                <c:pt idx="204">
                  <c:v>44.58090455000001</c:v>
                </c:pt>
                <c:pt idx="205">
                  <c:v>44.58090455000001</c:v>
                </c:pt>
                <c:pt idx="206">
                  <c:v>44.58090455000001</c:v>
                </c:pt>
                <c:pt idx="207">
                  <c:v>44.58090455000001</c:v>
                </c:pt>
                <c:pt idx="208">
                  <c:v>44.58090455000001</c:v>
                </c:pt>
                <c:pt idx="209">
                  <c:v>44.58090455000001</c:v>
                </c:pt>
                <c:pt idx="210">
                  <c:v>45.26919579</c:v>
                </c:pt>
                <c:pt idx="211">
                  <c:v>45.95397534</c:v>
                </c:pt>
                <c:pt idx="212">
                  <c:v>45.95397534</c:v>
                </c:pt>
                <c:pt idx="213">
                  <c:v>45.26919579</c:v>
                </c:pt>
                <c:pt idx="214">
                  <c:v>45.95397534</c:v>
                </c:pt>
                <c:pt idx="215">
                  <c:v>45.95397534</c:v>
                </c:pt>
                <c:pt idx="216">
                  <c:v>45.95397534</c:v>
                </c:pt>
                <c:pt idx="217">
                  <c:v>45.95397534</c:v>
                </c:pt>
                <c:pt idx="218">
                  <c:v>45.26919579</c:v>
                </c:pt>
                <c:pt idx="219">
                  <c:v>45.95397534</c:v>
                </c:pt>
                <c:pt idx="220">
                  <c:v>46.63875489</c:v>
                </c:pt>
                <c:pt idx="221">
                  <c:v>47.32704613</c:v>
                </c:pt>
                <c:pt idx="222">
                  <c:v>46.63875489</c:v>
                </c:pt>
                <c:pt idx="223">
                  <c:v>46.63875489</c:v>
                </c:pt>
                <c:pt idx="224">
                  <c:v>46.63875489</c:v>
                </c:pt>
                <c:pt idx="225">
                  <c:v>47.32704613</c:v>
                </c:pt>
                <c:pt idx="226">
                  <c:v>47.32704613</c:v>
                </c:pt>
                <c:pt idx="227">
                  <c:v>47.32704613</c:v>
                </c:pt>
                <c:pt idx="228">
                  <c:v>47.32704613</c:v>
                </c:pt>
                <c:pt idx="229">
                  <c:v>47.32704613</c:v>
                </c:pt>
                <c:pt idx="230">
                  <c:v>47.32704613</c:v>
                </c:pt>
                <c:pt idx="231">
                  <c:v>48.01182568</c:v>
                </c:pt>
                <c:pt idx="232">
                  <c:v>48.01182568</c:v>
                </c:pt>
                <c:pt idx="233">
                  <c:v>48.01182568</c:v>
                </c:pt>
                <c:pt idx="234">
                  <c:v>48.69660523</c:v>
                </c:pt>
                <c:pt idx="235">
                  <c:v>49.38489647000001</c:v>
                </c:pt>
                <c:pt idx="236">
                  <c:v>48.69660523</c:v>
                </c:pt>
                <c:pt idx="237">
                  <c:v>48.69660523</c:v>
                </c:pt>
                <c:pt idx="238">
                  <c:v>48.69660523</c:v>
                </c:pt>
                <c:pt idx="239">
                  <c:v>48.69660523</c:v>
                </c:pt>
                <c:pt idx="240">
                  <c:v>49.38489647000001</c:v>
                </c:pt>
                <c:pt idx="241">
                  <c:v>49.38489647000001</c:v>
                </c:pt>
                <c:pt idx="242">
                  <c:v>50.06967602</c:v>
                </c:pt>
                <c:pt idx="243">
                  <c:v>50.06967602</c:v>
                </c:pt>
                <c:pt idx="244">
                  <c:v>50.06967602</c:v>
                </c:pt>
                <c:pt idx="245">
                  <c:v>50.06967602</c:v>
                </c:pt>
                <c:pt idx="246">
                  <c:v>49.38489647000001</c:v>
                </c:pt>
                <c:pt idx="247">
                  <c:v>50.06967602</c:v>
                </c:pt>
                <c:pt idx="248">
                  <c:v>50.754455570000005</c:v>
                </c:pt>
                <c:pt idx="249">
                  <c:v>51.439235120000006</c:v>
                </c:pt>
                <c:pt idx="250">
                  <c:v>50.754455570000005</c:v>
                </c:pt>
                <c:pt idx="251">
                  <c:v>50.06967602</c:v>
                </c:pt>
                <c:pt idx="252">
                  <c:v>50.754455570000005</c:v>
                </c:pt>
                <c:pt idx="253">
                  <c:v>51.439235120000006</c:v>
                </c:pt>
                <c:pt idx="254">
                  <c:v>52.12752636</c:v>
                </c:pt>
                <c:pt idx="255">
                  <c:v>51.439235120000006</c:v>
                </c:pt>
                <c:pt idx="256">
                  <c:v>51.439235120000006</c:v>
                </c:pt>
                <c:pt idx="257">
                  <c:v>51.439235120000006</c:v>
                </c:pt>
                <c:pt idx="258">
                  <c:v>51.439235120000006</c:v>
                </c:pt>
                <c:pt idx="259">
                  <c:v>51.439235120000006</c:v>
                </c:pt>
                <c:pt idx="260">
                  <c:v>52.12752636</c:v>
                </c:pt>
                <c:pt idx="261">
                  <c:v>52.81230591</c:v>
                </c:pt>
                <c:pt idx="262">
                  <c:v>53.49708546000001</c:v>
                </c:pt>
                <c:pt idx="263">
                  <c:v>53.49708546000001</c:v>
                </c:pt>
                <c:pt idx="264">
                  <c:v>53.49708546000001</c:v>
                </c:pt>
                <c:pt idx="265">
                  <c:v>54.1853767</c:v>
                </c:pt>
                <c:pt idx="266">
                  <c:v>54.1853767</c:v>
                </c:pt>
                <c:pt idx="267">
                  <c:v>54.1853767</c:v>
                </c:pt>
                <c:pt idx="268">
                  <c:v>53.49708546000001</c:v>
                </c:pt>
                <c:pt idx="269">
                  <c:v>54.1853767</c:v>
                </c:pt>
                <c:pt idx="270">
                  <c:v>54.1853767</c:v>
                </c:pt>
                <c:pt idx="271">
                  <c:v>54.1853767</c:v>
                </c:pt>
                <c:pt idx="272">
                  <c:v>54.87015625</c:v>
                </c:pt>
                <c:pt idx="273">
                  <c:v>55.5549358</c:v>
                </c:pt>
                <c:pt idx="274">
                  <c:v>54.87015625</c:v>
                </c:pt>
                <c:pt idx="275">
                  <c:v>54.1853767</c:v>
                </c:pt>
                <c:pt idx="276">
                  <c:v>54.87015625</c:v>
                </c:pt>
                <c:pt idx="277">
                  <c:v>55.5549358</c:v>
                </c:pt>
                <c:pt idx="278">
                  <c:v>55.5549358</c:v>
                </c:pt>
                <c:pt idx="279">
                  <c:v>54.87015625</c:v>
                </c:pt>
                <c:pt idx="280">
                  <c:v>54.87015625</c:v>
                </c:pt>
                <c:pt idx="281">
                  <c:v>54.87015625</c:v>
                </c:pt>
                <c:pt idx="282">
                  <c:v>55.5549358</c:v>
                </c:pt>
                <c:pt idx="283">
                  <c:v>55.5549358</c:v>
                </c:pt>
                <c:pt idx="284">
                  <c:v>54.87015625</c:v>
                </c:pt>
                <c:pt idx="285">
                  <c:v>55.5549358</c:v>
                </c:pt>
                <c:pt idx="286">
                  <c:v>56.24322704</c:v>
                </c:pt>
                <c:pt idx="287">
                  <c:v>57.612786140000004</c:v>
                </c:pt>
                <c:pt idx="288">
                  <c:v>58.301077379999995</c:v>
                </c:pt>
                <c:pt idx="289">
                  <c:v>57.612786140000004</c:v>
                </c:pt>
                <c:pt idx="290">
                  <c:v>56.92800659</c:v>
                </c:pt>
                <c:pt idx="291">
                  <c:v>56.92800659</c:v>
                </c:pt>
                <c:pt idx="292">
                  <c:v>56.24322704</c:v>
                </c:pt>
                <c:pt idx="293">
                  <c:v>56.92800659</c:v>
                </c:pt>
                <c:pt idx="294">
                  <c:v>57.612786140000004</c:v>
                </c:pt>
                <c:pt idx="295">
                  <c:v>58.301077379999995</c:v>
                </c:pt>
                <c:pt idx="296">
                  <c:v>57.612786140000004</c:v>
                </c:pt>
                <c:pt idx="297">
                  <c:v>56.92800659</c:v>
                </c:pt>
                <c:pt idx="298">
                  <c:v>57.612786140000004</c:v>
                </c:pt>
                <c:pt idx="299">
                  <c:v>58.301077379999995</c:v>
                </c:pt>
                <c:pt idx="300">
                  <c:v>58.301077379999995</c:v>
                </c:pt>
                <c:pt idx="301">
                  <c:v>57.612786140000004</c:v>
                </c:pt>
                <c:pt idx="302">
                  <c:v>56.92800659</c:v>
                </c:pt>
                <c:pt idx="303">
                  <c:v>57.612786140000004</c:v>
                </c:pt>
                <c:pt idx="304">
                  <c:v>58.301077379999995</c:v>
                </c:pt>
                <c:pt idx="305">
                  <c:v>58.985856930000004</c:v>
                </c:pt>
                <c:pt idx="306">
                  <c:v>58.301077379999995</c:v>
                </c:pt>
                <c:pt idx="307">
                  <c:v>58.301077379999995</c:v>
                </c:pt>
                <c:pt idx="308">
                  <c:v>59.670636480000006</c:v>
                </c:pt>
                <c:pt idx="309">
                  <c:v>60.358927720000004</c:v>
                </c:pt>
                <c:pt idx="310">
                  <c:v>60.358927720000004</c:v>
                </c:pt>
                <c:pt idx="311">
                  <c:v>60.358927720000004</c:v>
                </c:pt>
                <c:pt idx="312">
                  <c:v>59.670636480000006</c:v>
                </c:pt>
                <c:pt idx="313">
                  <c:v>58.985856930000004</c:v>
                </c:pt>
                <c:pt idx="314">
                  <c:v>58.301077379999995</c:v>
                </c:pt>
                <c:pt idx="315">
                  <c:v>58.301077379999995</c:v>
                </c:pt>
                <c:pt idx="316">
                  <c:v>58.301077379999995</c:v>
                </c:pt>
                <c:pt idx="317">
                  <c:v>58.985856930000004</c:v>
                </c:pt>
                <c:pt idx="318">
                  <c:v>59.670636480000006</c:v>
                </c:pt>
                <c:pt idx="319">
                  <c:v>58.985856930000004</c:v>
                </c:pt>
                <c:pt idx="320">
                  <c:v>58.301077379999995</c:v>
                </c:pt>
                <c:pt idx="321">
                  <c:v>58.985856930000004</c:v>
                </c:pt>
                <c:pt idx="322">
                  <c:v>59.670636480000006</c:v>
                </c:pt>
                <c:pt idx="323">
                  <c:v>58.985856930000004</c:v>
                </c:pt>
                <c:pt idx="324">
                  <c:v>58.985856930000004</c:v>
                </c:pt>
                <c:pt idx="325">
                  <c:v>59.670636480000006</c:v>
                </c:pt>
                <c:pt idx="326">
                  <c:v>59.670636480000006</c:v>
                </c:pt>
                <c:pt idx="327">
                  <c:v>59.670636480000006</c:v>
                </c:pt>
                <c:pt idx="328">
                  <c:v>58.985856930000004</c:v>
                </c:pt>
                <c:pt idx="329">
                  <c:v>58.985856930000004</c:v>
                </c:pt>
                <c:pt idx="330">
                  <c:v>58.985856930000004</c:v>
                </c:pt>
                <c:pt idx="331">
                  <c:v>58.985856930000004</c:v>
                </c:pt>
                <c:pt idx="332">
                  <c:v>58.985856930000004</c:v>
                </c:pt>
                <c:pt idx="333">
                  <c:v>58.301077379999995</c:v>
                </c:pt>
                <c:pt idx="334">
                  <c:v>58.301077379999995</c:v>
                </c:pt>
                <c:pt idx="335">
                  <c:v>58.985856930000004</c:v>
                </c:pt>
                <c:pt idx="336">
                  <c:v>58.985856930000004</c:v>
                </c:pt>
                <c:pt idx="337">
                  <c:v>58.985856930000004</c:v>
                </c:pt>
                <c:pt idx="338">
                  <c:v>58.985856930000004</c:v>
                </c:pt>
                <c:pt idx="339">
                  <c:v>58.985856930000004</c:v>
                </c:pt>
                <c:pt idx="340">
                  <c:v>59.670636480000006</c:v>
                </c:pt>
                <c:pt idx="341">
                  <c:v>58.985856930000004</c:v>
                </c:pt>
                <c:pt idx="342">
                  <c:v>58.301077379999995</c:v>
                </c:pt>
                <c:pt idx="343">
                  <c:v>58.985856930000004</c:v>
                </c:pt>
                <c:pt idx="344">
                  <c:v>58.985856930000004</c:v>
                </c:pt>
                <c:pt idx="345">
                  <c:v>58.301077379999995</c:v>
                </c:pt>
                <c:pt idx="346">
                  <c:v>57.612786140000004</c:v>
                </c:pt>
                <c:pt idx="347">
                  <c:v>57.612786140000004</c:v>
                </c:pt>
                <c:pt idx="348">
                  <c:v>57.612786140000004</c:v>
                </c:pt>
                <c:pt idx="349">
                  <c:v>56.92800659</c:v>
                </c:pt>
                <c:pt idx="350">
                  <c:v>56.24322704</c:v>
                </c:pt>
                <c:pt idx="351">
                  <c:v>55.5549358</c:v>
                </c:pt>
                <c:pt idx="352">
                  <c:v>56.92800659</c:v>
                </c:pt>
                <c:pt idx="353">
                  <c:v>57.612786140000004</c:v>
                </c:pt>
                <c:pt idx="354">
                  <c:v>56.24322704</c:v>
                </c:pt>
                <c:pt idx="355">
                  <c:v>54.87015625</c:v>
                </c:pt>
                <c:pt idx="356">
                  <c:v>54.87015625</c:v>
                </c:pt>
                <c:pt idx="357">
                  <c:v>54.87015625</c:v>
                </c:pt>
                <c:pt idx="358">
                  <c:v>55.5549358</c:v>
                </c:pt>
                <c:pt idx="359">
                  <c:v>54.1853767</c:v>
                </c:pt>
                <c:pt idx="360">
                  <c:v>52.81230591</c:v>
                </c:pt>
                <c:pt idx="361">
                  <c:v>52.81230591</c:v>
                </c:pt>
                <c:pt idx="362">
                  <c:v>53.49708546000001</c:v>
                </c:pt>
                <c:pt idx="363">
                  <c:v>53.49708546000001</c:v>
                </c:pt>
                <c:pt idx="364">
                  <c:v>52.81230591</c:v>
                </c:pt>
                <c:pt idx="365">
                  <c:v>52.81230591</c:v>
                </c:pt>
                <c:pt idx="366">
                  <c:v>52.81230591</c:v>
                </c:pt>
                <c:pt idx="367">
                  <c:v>52.81230591</c:v>
                </c:pt>
                <c:pt idx="368">
                  <c:v>52.12752636</c:v>
                </c:pt>
                <c:pt idx="369">
                  <c:v>52.81230591</c:v>
                </c:pt>
                <c:pt idx="370">
                  <c:v>53.49708546000001</c:v>
                </c:pt>
                <c:pt idx="371">
                  <c:v>52.81230591</c:v>
                </c:pt>
                <c:pt idx="372">
                  <c:v>52.12752636</c:v>
                </c:pt>
                <c:pt idx="373">
                  <c:v>51.439235120000006</c:v>
                </c:pt>
                <c:pt idx="374">
                  <c:v>51.439235120000006</c:v>
                </c:pt>
                <c:pt idx="375">
                  <c:v>51.439235120000006</c:v>
                </c:pt>
                <c:pt idx="376">
                  <c:v>51.439235120000006</c:v>
                </c:pt>
                <c:pt idx="377">
                  <c:v>50.754455570000005</c:v>
                </c:pt>
                <c:pt idx="378">
                  <c:v>50.754455570000005</c:v>
                </c:pt>
                <c:pt idx="379">
                  <c:v>50.06967602</c:v>
                </c:pt>
                <c:pt idx="380">
                  <c:v>50.754455570000005</c:v>
                </c:pt>
                <c:pt idx="381">
                  <c:v>50.754455570000005</c:v>
                </c:pt>
                <c:pt idx="382">
                  <c:v>50.754455570000005</c:v>
                </c:pt>
                <c:pt idx="383">
                  <c:v>50.06967602</c:v>
                </c:pt>
                <c:pt idx="384">
                  <c:v>49.38489647000001</c:v>
                </c:pt>
                <c:pt idx="385">
                  <c:v>49.38489647000001</c:v>
                </c:pt>
                <c:pt idx="386">
                  <c:v>48.69660523</c:v>
                </c:pt>
                <c:pt idx="387">
                  <c:v>48.69660523</c:v>
                </c:pt>
                <c:pt idx="388">
                  <c:v>48.01182568</c:v>
                </c:pt>
                <c:pt idx="389">
                  <c:v>48.69660523</c:v>
                </c:pt>
                <c:pt idx="390">
                  <c:v>48.01182568</c:v>
                </c:pt>
                <c:pt idx="391">
                  <c:v>48.01182568</c:v>
                </c:pt>
                <c:pt idx="392">
                  <c:v>46.63875489</c:v>
                </c:pt>
                <c:pt idx="393">
                  <c:v>47.32704613</c:v>
                </c:pt>
                <c:pt idx="394">
                  <c:v>47.32704613</c:v>
                </c:pt>
                <c:pt idx="395">
                  <c:v>47.32704613</c:v>
                </c:pt>
                <c:pt idx="396">
                  <c:v>46.63875489</c:v>
                </c:pt>
                <c:pt idx="397">
                  <c:v>45.95397534</c:v>
                </c:pt>
                <c:pt idx="398">
                  <c:v>46.63875489</c:v>
                </c:pt>
                <c:pt idx="399">
                  <c:v>47.32704613</c:v>
                </c:pt>
                <c:pt idx="400">
                  <c:v>48.01182568</c:v>
                </c:pt>
                <c:pt idx="401">
                  <c:v>47.32704613</c:v>
                </c:pt>
                <c:pt idx="402">
                  <c:v>46.63875489</c:v>
                </c:pt>
                <c:pt idx="403">
                  <c:v>46.63875489</c:v>
                </c:pt>
                <c:pt idx="404">
                  <c:v>46.63875489</c:v>
                </c:pt>
                <c:pt idx="405">
                  <c:v>45.26919579</c:v>
                </c:pt>
                <c:pt idx="406">
                  <c:v>45.26919579</c:v>
                </c:pt>
                <c:pt idx="407">
                  <c:v>45.95397534</c:v>
                </c:pt>
                <c:pt idx="408">
                  <c:v>47.32704613</c:v>
                </c:pt>
                <c:pt idx="409">
                  <c:v>46.63875489</c:v>
                </c:pt>
                <c:pt idx="410">
                  <c:v>45.26919579</c:v>
                </c:pt>
                <c:pt idx="411">
                  <c:v>43.896125</c:v>
                </c:pt>
                <c:pt idx="412">
                  <c:v>44.58090455000001</c:v>
                </c:pt>
                <c:pt idx="413">
                  <c:v>45.26919579</c:v>
                </c:pt>
                <c:pt idx="414">
                  <c:v>45.26919579</c:v>
                </c:pt>
                <c:pt idx="415">
                  <c:v>44.58090455000001</c:v>
                </c:pt>
                <c:pt idx="416">
                  <c:v>43.211345449999996</c:v>
                </c:pt>
                <c:pt idx="417">
                  <c:v>43.211345449999996</c:v>
                </c:pt>
                <c:pt idx="418">
                  <c:v>43.211345449999996</c:v>
                </c:pt>
                <c:pt idx="419">
                  <c:v>43.211345449999996</c:v>
                </c:pt>
                <c:pt idx="420">
                  <c:v>42.523054210000005</c:v>
                </c:pt>
                <c:pt idx="421">
                  <c:v>43.211345449999996</c:v>
                </c:pt>
                <c:pt idx="422">
                  <c:v>43.211345449999996</c:v>
                </c:pt>
                <c:pt idx="423">
                  <c:v>43.211345449999996</c:v>
                </c:pt>
                <c:pt idx="424">
                  <c:v>42.523054210000005</c:v>
                </c:pt>
                <c:pt idx="425">
                  <c:v>42.523054210000005</c:v>
                </c:pt>
                <c:pt idx="426">
                  <c:v>42.523054210000005</c:v>
                </c:pt>
                <c:pt idx="427">
                  <c:v>42.523054210000005</c:v>
                </c:pt>
                <c:pt idx="428">
                  <c:v>41.83827466</c:v>
                </c:pt>
                <c:pt idx="429">
                  <c:v>41.15349511</c:v>
                </c:pt>
                <c:pt idx="430">
                  <c:v>39.78042432</c:v>
                </c:pt>
                <c:pt idx="431">
                  <c:v>40.46520387</c:v>
                </c:pt>
                <c:pt idx="432">
                  <c:v>41.15349511</c:v>
                </c:pt>
                <c:pt idx="433">
                  <c:v>41.15349511</c:v>
                </c:pt>
                <c:pt idx="434">
                  <c:v>40.46520387</c:v>
                </c:pt>
                <c:pt idx="435">
                  <c:v>39.78042432</c:v>
                </c:pt>
                <c:pt idx="436">
                  <c:v>39.78042432</c:v>
                </c:pt>
                <c:pt idx="437">
                  <c:v>39.78042432</c:v>
                </c:pt>
                <c:pt idx="438">
                  <c:v>39.09564477</c:v>
                </c:pt>
                <c:pt idx="439">
                  <c:v>39.09564477</c:v>
                </c:pt>
                <c:pt idx="440">
                  <c:v>39.09564477</c:v>
                </c:pt>
                <c:pt idx="441">
                  <c:v>39.09564477</c:v>
                </c:pt>
                <c:pt idx="442">
                  <c:v>39.09564477</c:v>
                </c:pt>
                <c:pt idx="443">
                  <c:v>38.410865220000005</c:v>
                </c:pt>
                <c:pt idx="444">
                  <c:v>38.410865220000005</c:v>
                </c:pt>
                <c:pt idx="445">
                  <c:v>38.410865220000005</c:v>
                </c:pt>
                <c:pt idx="446">
                  <c:v>38.410865220000005</c:v>
                </c:pt>
                <c:pt idx="447">
                  <c:v>38.410865220000005</c:v>
                </c:pt>
                <c:pt idx="448">
                  <c:v>37.72257398</c:v>
                </c:pt>
                <c:pt idx="449">
                  <c:v>37.03779443</c:v>
                </c:pt>
                <c:pt idx="450">
                  <c:v>37.03779443</c:v>
                </c:pt>
                <c:pt idx="451">
                  <c:v>37.03779443</c:v>
                </c:pt>
                <c:pt idx="452">
                  <c:v>37.03779443</c:v>
                </c:pt>
                <c:pt idx="453">
                  <c:v>37.03779443</c:v>
                </c:pt>
                <c:pt idx="454">
                  <c:v>37.03779443</c:v>
                </c:pt>
                <c:pt idx="455">
                  <c:v>37.03779443</c:v>
                </c:pt>
                <c:pt idx="456">
                  <c:v>36.353014879999996</c:v>
                </c:pt>
                <c:pt idx="457">
                  <c:v>36.353014879999996</c:v>
                </c:pt>
                <c:pt idx="458">
                  <c:v>35.664723640000005</c:v>
                </c:pt>
                <c:pt idx="459">
                  <c:v>35.664723640000005</c:v>
                </c:pt>
                <c:pt idx="460">
                  <c:v>35.664723640000005</c:v>
                </c:pt>
                <c:pt idx="461">
                  <c:v>36.353014879999996</c:v>
                </c:pt>
                <c:pt idx="462">
                  <c:v>36.353014879999996</c:v>
                </c:pt>
                <c:pt idx="463">
                  <c:v>36.353014879999996</c:v>
                </c:pt>
                <c:pt idx="464">
                  <c:v>35.664723640000005</c:v>
                </c:pt>
                <c:pt idx="465">
                  <c:v>34.979592921000005</c:v>
                </c:pt>
                <c:pt idx="466">
                  <c:v>34.293759864</c:v>
                </c:pt>
                <c:pt idx="467">
                  <c:v>34.293759864</c:v>
                </c:pt>
                <c:pt idx="468">
                  <c:v>34.293759864</c:v>
                </c:pt>
                <c:pt idx="469">
                  <c:v>34.293759864</c:v>
                </c:pt>
                <c:pt idx="470">
                  <c:v>33.607926807000005</c:v>
                </c:pt>
                <c:pt idx="471">
                  <c:v>33.607926807000005</c:v>
                </c:pt>
                <c:pt idx="472">
                  <c:v>33.607926807000005</c:v>
                </c:pt>
                <c:pt idx="473">
                  <c:v>33.607926807000005</c:v>
                </c:pt>
                <c:pt idx="474">
                  <c:v>33.607926807000005</c:v>
                </c:pt>
                <c:pt idx="475">
                  <c:v>32.92209375</c:v>
                </c:pt>
                <c:pt idx="476">
                  <c:v>32.92209375</c:v>
                </c:pt>
                <c:pt idx="477">
                  <c:v>32.92209375</c:v>
                </c:pt>
                <c:pt idx="478">
                  <c:v>32.236260693</c:v>
                </c:pt>
                <c:pt idx="479">
                  <c:v>31.550427636000002</c:v>
                </c:pt>
                <c:pt idx="480">
                  <c:v>32.236260693</c:v>
                </c:pt>
                <c:pt idx="481">
                  <c:v>32.236260693</c:v>
                </c:pt>
                <c:pt idx="482">
                  <c:v>32.236260693</c:v>
                </c:pt>
                <c:pt idx="483">
                  <c:v>31.550427636000002</c:v>
                </c:pt>
                <c:pt idx="484">
                  <c:v>31.550427636000002</c:v>
                </c:pt>
                <c:pt idx="485">
                  <c:v>30.864594579</c:v>
                </c:pt>
                <c:pt idx="486">
                  <c:v>30.864594579</c:v>
                </c:pt>
                <c:pt idx="487">
                  <c:v>30.178761522000002</c:v>
                </c:pt>
                <c:pt idx="488">
                  <c:v>30.178761522000002</c:v>
                </c:pt>
                <c:pt idx="489">
                  <c:v>29.492577296</c:v>
                </c:pt>
                <c:pt idx="490">
                  <c:v>29.492577296</c:v>
                </c:pt>
                <c:pt idx="491">
                  <c:v>29.492577296</c:v>
                </c:pt>
                <c:pt idx="492">
                  <c:v>29.492577296</c:v>
                </c:pt>
                <c:pt idx="493">
                  <c:v>29.492577296</c:v>
                </c:pt>
                <c:pt idx="494">
                  <c:v>28.806744239</c:v>
                </c:pt>
                <c:pt idx="495">
                  <c:v>28.806744239</c:v>
                </c:pt>
                <c:pt idx="496">
                  <c:v>28.120911182000004</c:v>
                </c:pt>
                <c:pt idx="497">
                  <c:v>28.120911182000004</c:v>
                </c:pt>
                <c:pt idx="498">
                  <c:v>27.435078125</c:v>
                </c:pt>
                <c:pt idx="499">
                  <c:v>27.435078125</c:v>
                </c:pt>
                <c:pt idx="500">
                  <c:v>26.749245068</c:v>
                </c:pt>
                <c:pt idx="501">
                  <c:v>26.063412011</c:v>
                </c:pt>
                <c:pt idx="502">
                  <c:v>26.063412011</c:v>
                </c:pt>
                <c:pt idx="503">
                  <c:v>26.063412011</c:v>
                </c:pt>
                <c:pt idx="504">
                  <c:v>26.063412011</c:v>
                </c:pt>
                <c:pt idx="505">
                  <c:v>25.377578954</c:v>
                </c:pt>
                <c:pt idx="506">
                  <c:v>26.063412011</c:v>
                </c:pt>
                <c:pt idx="507">
                  <c:v>25.377578954</c:v>
                </c:pt>
                <c:pt idx="508">
                  <c:v>24.691745897</c:v>
                </c:pt>
                <c:pt idx="509">
                  <c:v>24.005561671000002</c:v>
                </c:pt>
                <c:pt idx="510">
                  <c:v>23.319728614</c:v>
                </c:pt>
                <c:pt idx="511">
                  <c:v>23.319728614</c:v>
                </c:pt>
                <c:pt idx="512">
                  <c:v>23.319728614</c:v>
                </c:pt>
                <c:pt idx="513">
                  <c:v>22.633895557000002</c:v>
                </c:pt>
                <c:pt idx="514">
                  <c:v>22.633895557000002</c:v>
                </c:pt>
                <c:pt idx="515">
                  <c:v>21.9480625</c:v>
                </c:pt>
                <c:pt idx="516">
                  <c:v>21.262229443</c:v>
                </c:pt>
                <c:pt idx="517">
                  <c:v>20.576396386000003</c:v>
                </c:pt>
                <c:pt idx="518">
                  <c:v>20.576396386000003</c:v>
                </c:pt>
                <c:pt idx="519">
                  <c:v>19.890563329</c:v>
                </c:pt>
                <c:pt idx="520">
                  <c:v>19.204730272000003</c:v>
                </c:pt>
                <c:pt idx="521">
                  <c:v>18.518546046</c:v>
                </c:pt>
                <c:pt idx="522">
                  <c:v>18.518546046</c:v>
                </c:pt>
                <c:pt idx="523">
                  <c:v>17.832712989</c:v>
                </c:pt>
                <c:pt idx="524">
                  <c:v>17.832712989</c:v>
                </c:pt>
                <c:pt idx="525">
                  <c:v>16.461046875</c:v>
                </c:pt>
                <c:pt idx="526">
                  <c:v>16.461046875</c:v>
                </c:pt>
                <c:pt idx="527">
                  <c:v>15.775213818000001</c:v>
                </c:pt>
                <c:pt idx="528">
                  <c:v>15.775213818000001</c:v>
                </c:pt>
                <c:pt idx="529">
                  <c:v>15.089380761000001</c:v>
                </c:pt>
                <c:pt idx="530">
                  <c:v>14.403547704000001</c:v>
                </c:pt>
                <c:pt idx="531">
                  <c:v>14.403547704000001</c:v>
                </c:pt>
                <c:pt idx="532">
                  <c:v>13.717714647</c:v>
                </c:pt>
                <c:pt idx="533">
                  <c:v>13.031530421</c:v>
                </c:pt>
                <c:pt idx="534">
                  <c:v>13.031530421</c:v>
                </c:pt>
                <c:pt idx="535">
                  <c:v>12.345697364</c:v>
                </c:pt>
                <c:pt idx="536">
                  <c:v>12.345697364</c:v>
                </c:pt>
                <c:pt idx="537">
                  <c:v>11.659864307</c:v>
                </c:pt>
                <c:pt idx="538">
                  <c:v>11.659864307</c:v>
                </c:pt>
                <c:pt idx="539">
                  <c:v>10.97403125</c:v>
                </c:pt>
                <c:pt idx="540">
                  <c:v>10.288198193000001</c:v>
                </c:pt>
                <c:pt idx="541">
                  <c:v>9.602365136000001</c:v>
                </c:pt>
                <c:pt idx="542">
                  <c:v>9.602365136000001</c:v>
                </c:pt>
                <c:pt idx="543">
                  <c:v>9.602365136000001</c:v>
                </c:pt>
                <c:pt idx="544">
                  <c:v>8.916532079000001</c:v>
                </c:pt>
                <c:pt idx="545">
                  <c:v>8.230699022</c:v>
                </c:pt>
                <c:pt idx="546">
                  <c:v>8.230699022</c:v>
                </c:pt>
                <c:pt idx="547">
                  <c:v>7.5445147960000005</c:v>
                </c:pt>
                <c:pt idx="548">
                  <c:v>7.5445147960000005</c:v>
                </c:pt>
                <c:pt idx="549">
                  <c:v>6.8586817390000006</c:v>
                </c:pt>
                <c:pt idx="550">
                  <c:v>6.8586817390000006</c:v>
                </c:pt>
                <c:pt idx="551">
                  <c:v>6.8586817390000006</c:v>
                </c:pt>
                <c:pt idx="552">
                  <c:v>6.8586817390000006</c:v>
                </c:pt>
                <c:pt idx="553">
                  <c:v>6.172848682</c:v>
                </c:pt>
                <c:pt idx="554">
                  <c:v>5.487015625</c:v>
                </c:pt>
                <c:pt idx="555">
                  <c:v>4.801182568000001</c:v>
                </c:pt>
                <c:pt idx="556">
                  <c:v>4.801182568000001</c:v>
                </c:pt>
                <c:pt idx="557">
                  <c:v>4.115349511</c:v>
                </c:pt>
                <c:pt idx="558">
                  <c:v>4.115349511</c:v>
                </c:pt>
                <c:pt idx="559">
                  <c:v>4.115349511</c:v>
                </c:pt>
                <c:pt idx="560">
                  <c:v>3.4293759864</c:v>
                </c:pt>
                <c:pt idx="561">
                  <c:v>3.4293759864</c:v>
                </c:pt>
                <c:pt idx="562">
                  <c:v>2.7435078125</c:v>
                </c:pt>
                <c:pt idx="563">
                  <c:v>2.7435078125</c:v>
                </c:pt>
                <c:pt idx="564">
                  <c:v>2.0576396386</c:v>
                </c:pt>
                <c:pt idx="565">
                  <c:v>1.3717714647</c:v>
                </c:pt>
                <c:pt idx="566">
                  <c:v>1.3717714647</c:v>
                </c:pt>
                <c:pt idx="567">
                  <c:v>0.6858681739</c:v>
                </c:pt>
                <c:pt idx="568">
                  <c:v>0.6858681739</c:v>
                </c:pt>
                <c:pt idx="569">
                  <c:v>0</c:v>
                </c:pt>
                <c:pt idx="570">
                  <c:v>-0.6858681739</c:v>
                </c:pt>
                <c:pt idx="571">
                  <c:v>-0.6858681739</c:v>
                </c:pt>
                <c:pt idx="572">
                  <c:v>-0.6858681739</c:v>
                </c:pt>
                <c:pt idx="573">
                  <c:v>-0.6858681739</c:v>
                </c:pt>
                <c:pt idx="574">
                  <c:v>-0.6858681739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-0.6858681739</c:v>
                </c:pt>
                <c:pt idx="581">
                  <c:v>-0.6858681739</c:v>
                </c:pt>
                <c:pt idx="582">
                  <c:v>-0.6858681739</c:v>
                </c:pt>
                <c:pt idx="583">
                  <c:v>-0.6858681739</c:v>
                </c:pt>
                <c:pt idx="584">
                  <c:v>-0.6858681739</c:v>
                </c:pt>
                <c:pt idx="585">
                  <c:v>-0.6858681739</c:v>
                </c:pt>
                <c:pt idx="586">
                  <c:v>-0.6858681739</c:v>
                </c:pt>
                <c:pt idx="587">
                  <c:v>-0.6858681739</c:v>
                </c:pt>
                <c:pt idx="588">
                  <c:v>-0.6858681739</c:v>
                </c:pt>
                <c:pt idx="589">
                  <c:v>-0.6858681739</c:v>
                </c:pt>
                <c:pt idx="590">
                  <c:v>-0.6858681739</c:v>
                </c:pt>
                <c:pt idx="591">
                  <c:v>-0.6858681739</c:v>
                </c:pt>
                <c:pt idx="592">
                  <c:v>-0.6858681739</c:v>
                </c:pt>
                <c:pt idx="593">
                  <c:v>-0.6858681739</c:v>
                </c:pt>
                <c:pt idx="594">
                  <c:v>-0.6858681739</c:v>
                </c:pt>
                <c:pt idx="595">
                  <c:v>-0.6858681739</c:v>
                </c:pt>
                <c:pt idx="596">
                  <c:v>-0.6858681739</c:v>
                </c:pt>
                <c:pt idx="597">
                  <c:v>-0.6858681739</c:v>
                </c:pt>
                <c:pt idx="598">
                  <c:v>-0.6858681739</c:v>
                </c:pt>
                <c:pt idx="599">
                  <c:v>-0.6858681739</c:v>
                </c:pt>
                <c:pt idx="600">
                  <c:v>-0.6858681739</c:v>
                </c:pt>
                <c:pt idx="601">
                  <c:v>-0.6858681739</c:v>
                </c:pt>
                <c:pt idx="602">
                  <c:v>-0.6858681739</c:v>
                </c:pt>
                <c:pt idx="603">
                  <c:v>-0.6858681739</c:v>
                </c:pt>
                <c:pt idx="604">
                  <c:v>-0.6858681739</c:v>
                </c:pt>
                <c:pt idx="605">
                  <c:v>-0.6858681739</c:v>
                </c:pt>
                <c:pt idx="606">
                  <c:v>-0.6858681739</c:v>
                </c:pt>
                <c:pt idx="607">
                  <c:v>-0.6858681739</c:v>
                </c:pt>
                <c:pt idx="608">
                  <c:v>-0.6858681739</c:v>
                </c:pt>
                <c:pt idx="609">
                  <c:v>-0.6858681739</c:v>
                </c:pt>
                <c:pt idx="610">
                  <c:v>-0.6858681739</c:v>
                </c:pt>
                <c:pt idx="611">
                  <c:v>-0.6858681739</c:v>
                </c:pt>
                <c:pt idx="612">
                  <c:v>-0.6858681739</c:v>
                </c:pt>
                <c:pt idx="613">
                  <c:v>-0.6858681739</c:v>
                </c:pt>
                <c:pt idx="614">
                  <c:v>-0.6858681739</c:v>
                </c:pt>
                <c:pt idx="615">
                  <c:v>-0.6858681739</c:v>
                </c:pt>
                <c:pt idx="616">
                  <c:v>-0.6858681739</c:v>
                </c:pt>
                <c:pt idx="617">
                  <c:v>-0.6858681739</c:v>
                </c:pt>
                <c:pt idx="618">
                  <c:v>-0.6858681739</c:v>
                </c:pt>
                <c:pt idx="619">
                  <c:v>-0.6858681739</c:v>
                </c:pt>
                <c:pt idx="620">
                  <c:v>-0.6858681739</c:v>
                </c:pt>
                <c:pt idx="621">
                  <c:v>-0.6858681739</c:v>
                </c:pt>
                <c:pt idx="622">
                  <c:v>-0.6858681739</c:v>
                </c:pt>
                <c:pt idx="623">
                  <c:v>-0.6858681739</c:v>
                </c:pt>
                <c:pt idx="624">
                  <c:v>-0.6858681739</c:v>
                </c:pt>
                <c:pt idx="625">
                  <c:v>-0.6858681739</c:v>
                </c:pt>
                <c:pt idx="626">
                  <c:v>-0.6858681739</c:v>
                </c:pt>
                <c:pt idx="627">
                  <c:v>-0.6858681739</c:v>
                </c:pt>
                <c:pt idx="628">
                  <c:v>-0.6858681739</c:v>
                </c:pt>
                <c:pt idx="629">
                  <c:v>-0.6858681739</c:v>
                </c:pt>
                <c:pt idx="630">
                  <c:v>-0.6858681739</c:v>
                </c:pt>
                <c:pt idx="631">
                  <c:v>-0.6858681739</c:v>
                </c:pt>
                <c:pt idx="632">
                  <c:v>-0.6858681739</c:v>
                </c:pt>
                <c:pt idx="633">
                  <c:v>-0.6858681739</c:v>
                </c:pt>
                <c:pt idx="634">
                  <c:v>-0.6858681739</c:v>
                </c:pt>
                <c:pt idx="635">
                  <c:v>-0.6858681739</c:v>
                </c:pt>
                <c:pt idx="636">
                  <c:v>-0.6858681739</c:v>
                </c:pt>
                <c:pt idx="637">
                  <c:v>-0.6858681739</c:v>
                </c:pt>
                <c:pt idx="638">
                  <c:v>-0.6858681739</c:v>
                </c:pt>
              </c:numCache>
            </c:numRef>
          </c:val>
          <c:smooth val="0"/>
        </c:ser>
        <c:axId val="1113282"/>
        <c:axId val="10019539"/>
      </c:line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1328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Analysis!$K$44:$K$47</c:f>
              <c:numCache/>
            </c:numRef>
          </c:val>
          <c:smooth val="0"/>
        </c:ser>
        <c:axId val="23066988"/>
        <c:axId val="6276301"/>
      </c:line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06698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Data!$B$10:$B$648</c:f>
              <c:numCache/>
            </c:numRef>
          </c:val>
          <c:smooth val="0"/>
        </c:ser>
        <c:marker val="1"/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0.0505</cdr:y>
    </cdr:from>
    <cdr:to>
      <cdr:x>0.93775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9525</xdr:rowOff>
    </xdr:from>
    <xdr:to>
      <xdr:col>14</xdr:col>
      <xdr:colOff>133350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543300" y="130492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457200</xdr:colOff>
      <xdr:row>29</xdr:row>
      <xdr:rowOff>9525</xdr:rowOff>
    </xdr:from>
    <xdr:to>
      <xdr:col>13</xdr:col>
      <xdr:colOff>247650</xdr:colOff>
      <xdr:row>59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705350"/>
          <a:ext cx="466725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This is the first proof test of the Loki 54mm 3-grain motor which CATOed at the NEFAR launch in February.  It was cut down and re-grooved by Jon Carter to a 2-grain length.  
This test is to make sure it can handle pressure before any flight test.  This worked fine, but the Kn ratio is low, thus pressure.  I may test it again with a smaller nozzle throat.
Low ISP is probably due to low Kn ratios.  Propellant is fast-burning at 7 seconds/inch at 1 atm.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107</v>
      </c>
      <c r="C1" t="s">
        <v>108</v>
      </c>
    </row>
    <row r="2" ht="12.75">
      <c r="C2" t="s">
        <v>114</v>
      </c>
    </row>
    <row r="3" ht="12.75">
      <c r="C3" t="s">
        <v>115</v>
      </c>
    </row>
    <row r="4" ht="12.75">
      <c r="C4" t="s">
        <v>109</v>
      </c>
    </row>
    <row r="5" ht="12.75">
      <c r="C5" t="s">
        <v>7</v>
      </c>
    </row>
    <row r="6" ht="12.75">
      <c r="C6" t="s">
        <v>7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3" ht="12.75">
      <c r="I10" t="s">
        <v>14</v>
      </c>
      <c r="J10" s="5" t="s">
        <v>95</v>
      </c>
      <c r="K10" s="5" t="s">
        <v>95</v>
      </c>
      <c r="L10" s="5" t="s">
        <v>95</v>
      </c>
      <c r="M10" s="5" t="s">
        <v>95</v>
      </c>
    </row>
    <row r="11" spans="9:10" ht="12.75">
      <c r="I11" t="s">
        <v>15</v>
      </c>
      <c r="J11" t="s">
        <v>110</v>
      </c>
    </row>
    <row r="12" spans="9:11" ht="12.75">
      <c r="I12" t="s">
        <v>16</v>
      </c>
      <c r="J12">
        <v>7</v>
      </c>
      <c r="K12" t="s">
        <v>94</v>
      </c>
    </row>
    <row r="13" spans="11:19" ht="12.75">
      <c r="K13" t="s">
        <v>7</v>
      </c>
      <c r="N13" t="s">
        <v>43</v>
      </c>
      <c r="P13" t="s">
        <v>59</v>
      </c>
      <c r="R13">
        <v>2.53</v>
      </c>
      <c r="S13" t="s">
        <v>44</v>
      </c>
    </row>
    <row r="14" spans="9:16" ht="12.75">
      <c r="I14" t="s">
        <v>19</v>
      </c>
      <c r="J14">
        <v>3.12</v>
      </c>
      <c r="K14">
        <v>3.2</v>
      </c>
      <c r="N14" s="1">
        <f>SUM(J14:M14)</f>
        <v>6.32</v>
      </c>
      <c r="O14" t="s">
        <v>12</v>
      </c>
      <c r="P14">
        <f>N14/3</f>
        <v>2.106666666666667</v>
      </c>
    </row>
    <row r="15" spans="9:16" ht="12.75">
      <c r="I15" t="s">
        <v>17</v>
      </c>
      <c r="J15">
        <v>1.76</v>
      </c>
      <c r="K15">
        <v>1.76</v>
      </c>
      <c r="N15" s="1">
        <f>AVERAGE(J15:M15)</f>
        <v>1.76</v>
      </c>
      <c r="O15" t="s">
        <v>12</v>
      </c>
      <c r="P15" t="s">
        <v>7</v>
      </c>
    </row>
    <row r="16" spans="9:15" ht="12.75">
      <c r="I16" t="s">
        <v>18</v>
      </c>
      <c r="J16">
        <v>0.638</v>
      </c>
      <c r="K16">
        <v>0.636</v>
      </c>
      <c r="N16" s="1">
        <f>AVERAGE(J16:M16)</f>
        <v>0.637</v>
      </c>
      <c r="O16" t="s">
        <v>52</v>
      </c>
    </row>
    <row r="17" spans="9:16" ht="12.75">
      <c r="I17" t="s">
        <v>51</v>
      </c>
      <c r="J17">
        <v>185.2</v>
      </c>
      <c r="K17">
        <v>185.3</v>
      </c>
      <c r="N17" s="1">
        <f>SUM(J17:M17)</f>
        <v>370.5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0.5609999999999999</v>
      </c>
      <c r="K18">
        <f>(K15-K16)/2</f>
        <v>0.562</v>
      </c>
      <c r="N18" s="1">
        <f>AVERAGE(J18:J18)</f>
        <v>0.5609999999999999</v>
      </c>
      <c r="O18" t="s">
        <v>12</v>
      </c>
    </row>
    <row r="19" spans="9:15" ht="12.75">
      <c r="I19" t="s">
        <v>42</v>
      </c>
      <c r="J19" s="10">
        <f>J17-(R13*J14)</f>
        <v>177.3064</v>
      </c>
      <c r="K19" s="10">
        <f>K17-(R13*K14)</f>
        <v>177.204</v>
      </c>
      <c r="L19" s="10"/>
      <c r="M19" s="10"/>
      <c r="N19" s="10">
        <f>SUM(J19:M19)</f>
        <v>354.5104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0.487</v>
      </c>
      <c r="K22" t="s">
        <v>12</v>
      </c>
    </row>
    <row r="23" spans="9:11" ht="12.75">
      <c r="I23" t="s">
        <v>21</v>
      </c>
      <c r="K23" t="s">
        <v>12</v>
      </c>
    </row>
    <row r="24" spans="9:11" ht="12.75">
      <c r="I24" t="s">
        <v>40</v>
      </c>
      <c r="J24" s="1">
        <f>J23-J22</f>
        <v>-0.487</v>
      </c>
      <c r="K24" t="s">
        <v>12</v>
      </c>
    </row>
    <row r="26" spans="10:12" ht="12.75">
      <c r="J26" t="s">
        <v>22</v>
      </c>
      <c r="K26" t="s">
        <v>80</v>
      </c>
      <c r="L26" t="s">
        <v>81</v>
      </c>
    </row>
    <row r="27" spans="9:14" ht="12.75">
      <c r="I27" t="s">
        <v>9</v>
      </c>
      <c r="J27">
        <v>113</v>
      </c>
      <c r="K27">
        <v>250</v>
      </c>
      <c r="M27" t="s">
        <v>79</v>
      </c>
      <c r="N27" t="s">
        <v>45</v>
      </c>
    </row>
    <row r="28" spans="9:15" ht="12.75">
      <c r="I28" t="s">
        <v>23</v>
      </c>
      <c r="J28">
        <v>133</v>
      </c>
      <c r="K28">
        <v>400</v>
      </c>
      <c r="M28" t="s">
        <v>79</v>
      </c>
      <c r="N28" t="s">
        <v>34</v>
      </c>
      <c r="O28">
        <f>((J22/2)^2)*PI()</f>
        <v>0.1862720970148094</v>
      </c>
    </row>
    <row r="29" spans="9:15" ht="12.75">
      <c r="I29" t="s">
        <v>11</v>
      </c>
      <c r="J29">
        <v>121</v>
      </c>
      <c r="K29">
        <v>275</v>
      </c>
      <c r="M29" t="s">
        <v>79</v>
      </c>
      <c r="N29" t="s">
        <v>36</v>
      </c>
      <c r="O29">
        <f>C32/O28</f>
        <v>324.03633548615295</v>
      </c>
    </row>
    <row r="30" spans="9:14" ht="12.75">
      <c r="I30" t="s">
        <v>37</v>
      </c>
      <c r="J30">
        <f>(N18/C34)</f>
        <v>0.3012080536912751</v>
      </c>
      <c r="K30" t="s">
        <v>39</v>
      </c>
      <c r="N30" t="s">
        <v>46</v>
      </c>
    </row>
    <row r="31" ht="12.75">
      <c r="L31" t="s">
        <v>82</v>
      </c>
    </row>
    <row r="32" spans="1:4" ht="12.75">
      <c r="A32" t="s">
        <v>13</v>
      </c>
      <c r="C32" s="2">
        <f>MAX(Data!B10:B500)</f>
        <v>60.358927720000004</v>
      </c>
      <c r="D32" t="s">
        <v>31</v>
      </c>
    </row>
    <row r="33" spans="1:7" ht="12.75">
      <c r="A33" t="s">
        <v>2</v>
      </c>
      <c r="C33" s="2">
        <f>AVERAGE(Data!B116:B563)</f>
        <v>40.20046320468747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(563-116)/240</f>
        <v>1.8625</v>
      </c>
      <c r="D34" t="s">
        <v>32</v>
      </c>
    </row>
    <row r="35" spans="1:6" ht="12.75">
      <c r="A35" t="s">
        <v>3</v>
      </c>
      <c r="C35" s="2">
        <f>((SUM(Data!B116:B583))/240)</f>
        <v>75.22090899504998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334.5826032099823</v>
      </c>
      <c r="D36" t="s">
        <v>5</v>
      </c>
      <c r="H36" t="s">
        <v>109</v>
      </c>
      <c r="I36" s="3"/>
    </row>
    <row r="37" spans="1:4" ht="12.75">
      <c r="A37" t="s">
        <v>72</v>
      </c>
      <c r="C37" s="1">
        <f>(N19)/1000</f>
        <v>0.3545104</v>
      </c>
      <c r="D37" t="s">
        <v>50</v>
      </c>
    </row>
    <row r="38" spans="1:4" ht="12.75">
      <c r="A38" t="s">
        <v>72</v>
      </c>
      <c r="C38" s="3">
        <f>C37/453.54*1000</f>
        <v>0.7816518939895047</v>
      </c>
      <c r="D38" t="s">
        <v>8</v>
      </c>
    </row>
    <row r="39" spans="1:4" ht="12.75">
      <c r="A39" t="s">
        <v>6</v>
      </c>
      <c r="C39" s="2">
        <f>(C36/C37)/9.8</f>
        <v>96.30488121138978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0</v>
      </c>
      <c r="J42">
        <v>0</v>
      </c>
      <c r="K42">
        <v>0</v>
      </c>
    </row>
    <row r="43" spans="8:11" ht="12.75">
      <c r="H43">
        <v>15</v>
      </c>
      <c r="I43" s="3">
        <v>0.43</v>
      </c>
      <c r="J43">
        <f aca="true" t="shared" si="0" ref="J43:J50">(I43)/H43</f>
        <v>0.028666666666666667</v>
      </c>
      <c r="K43" s="1">
        <f aca="true" t="shared" si="1" ref="K43:K50">1/J43</f>
        <v>34.883720930232556</v>
      </c>
    </row>
    <row r="44" spans="1:11" ht="12.75">
      <c r="A44" t="s">
        <v>30</v>
      </c>
      <c r="H44">
        <v>30</v>
      </c>
      <c r="I44" s="3">
        <v>0.859</v>
      </c>
      <c r="J44">
        <f t="shared" si="0"/>
        <v>0.028633333333333334</v>
      </c>
      <c r="K44" s="1">
        <f t="shared" si="1"/>
        <v>34.92433061699651</v>
      </c>
    </row>
    <row r="45" spans="1:11" ht="12.75">
      <c r="A45" t="s">
        <v>33</v>
      </c>
      <c r="H45">
        <v>45</v>
      </c>
      <c r="I45" s="3">
        <v>1.289</v>
      </c>
      <c r="J45">
        <f t="shared" si="0"/>
        <v>0.02864444444444444</v>
      </c>
      <c r="K45" s="1">
        <f t="shared" si="1"/>
        <v>34.910783553141975</v>
      </c>
    </row>
    <row r="46" spans="8:11" ht="12.75">
      <c r="H46">
        <v>60</v>
      </c>
      <c r="I46" s="3">
        <v>1.669</v>
      </c>
      <c r="J46">
        <f t="shared" si="0"/>
        <v>0.027816666666666667</v>
      </c>
      <c r="K46" s="1">
        <f t="shared" si="1"/>
        <v>35.9496704613541</v>
      </c>
    </row>
    <row r="47" spans="1:11" ht="12.75">
      <c r="A47" t="s">
        <v>7</v>
      </c>
      <c r="G47" t="s">
        <v>7</v>
      </c>
      <c r="H47">
        <v>75</v>
      </c>
      <c r="I47" s="3">
        <v>2.148</v>
      </c>
      <c r="J47">
        <f t="shared" si="0"/>
        <v>0.028640000000000002</v>
      </c>
      <c r="K47" s="1">
        <f t="shared" si="1"/>
        <v>34.91620111731843</v>
      </c>
    </row>
    <row r="48" spans="9:11" ht="12.75">
      <c r="I48" s="3"/>
      <c r="K48" s="1"/>
    </row>
    <row r="49" spans="9:11" ht="12.75">
      <c r="I49" s="3"/>
      <c r="K49" s="1"/>
    </row>
    <row r="50" spans="1:11" ht="12.75">
      <c r="A50" t="s">
        <v>53</v>
      </c>
      <c r="I50" s="3"/>
      <c r="K50" s="1"/>
    </row>
    <row r="51" spans="1:9" ht="12.75">
      <c r="A51" t="s">
        <v>54</v>
      </c>
      <c r="B51">
        <v>7.28</v>
      </c>
      <c r="C51" t="s">
        <v>57</v>
      </c>
      <c r="D51">
        <f>B52-B51</f>
        <v>0.43900000000000006</v>
      </c>
      <c r="E51" t="s">
        <v>58</v>
      </c>
      <c r="I51" s="3"/>
    </row>
    <row r="52" spans="1:11" ht="12.75">
      <c r="A52" t="s">
        <v>55</v>
      </c>
      <c r="B52">
        <v>7.719</v>
      </c>
      <c r="I52" s="7" t="s">
        <v>69</v>
      </c>
      <c r="J52">
        <f>AVERAGE(J43:J50)</f>
        <v>0.028480222222222223</v>
      </c>
      <c r="K52" s="1">
        <f>AVERAGE(K43:K47)</f>
        <v>35.11694133580872</v>
      </c>
    </row>
    <row r="53" spans="1:11" ht="12.75">
      <c r="A53" t="s">
        <v>78</v>
      </c>
      <c r="B53">
        <v>7.719</v>
      </c>
      <c r="C53" t="s">
        <v>97</v>
      </c>
      <c r="K53" t="s">
        <v>73</v>
      </c>
    </row>
    <row r="54" spans="1:11" ht="12.75">
      <c r="A54" t="s">
        <v>56</v>
      </c>
      <c r="B54">
        <v>9.56</v>
      </c>
      <c r="C54" t="s">
        <v>0</v>
      </c>
      <c r="D54">
        <f>B54-B52</f>
        <v>1.8410000000000002</v>
      </c>
      <c r="E54" t="s">
        <v>58</v>
      </c>
      <c r="K54" t="s">
        <v>74</v>
      </c>
    </row>
    <row r="58" ht="12.75">
      <c r="D58" s="2"/>
    </row>
    <row r="59" ht="12.75">
      <c r="A59" t="s">
        <v>75</v>
      </c>
    </row>
    <row r="60" ht="12.75">
      <c r="A60" s="8">
        <v>38835</v>
      </c>
    </row>
    <row r="61" ht="12.75">
      <c r="A61" s="9" t="s">
        <v>76</v>
      </c>
    </row>
    <row r="62" ht="12.75">
      <c r="A62" s="9" t="s">
        <v>77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111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0</v>
      </c>
      <c r="B10" s="1">
        <f>(A10*35.1169)</f>
        <v>0</v>
      </c>
      <c r="D10" s="2">
        <f>MAX(B10:B384)</f>
        <v>60.358927720000004</v>
      </c>
      <c r="E10">
        <f>D10/10</f>
        <v>6.035892772</v>
      </c>
    </row>
    <row r="11" spans="1:2" ht="12.75">
      <c r="A11" s="1">
        <v>0</v>
      </c>
      <c r="B11" s="1">
        <f aca="true" t="shared" si="0" ref="B11:B74">(A11*35.1169)</f>
        <v>0</v>
      </c>
    </row>
    <row r="12" spans="1:2" ht="12.75">
      <c r="A12" s="1">
        <v>0</v>
      </c>
      <c r="B12" s="1">
        <f t="shared" si="0"/>
        <v>0</v>
      </c>
    </row>
    <row r="13" spans="1:4" ht="12.75">
      <c r="A13" s="1">
        <v>0</v>
      </c>
      <c r="B13" s="1">
        <f t="shared" si="0"/>
        <v>0</v>
      </c>
      <c r="D13" t="s">
        <v>7</v>
      </c>
    </row>
    <row r="14" spans="1:4" ht="12.75">
      <c r="A14" s="1">
        <v>0</v>
      </c>
      <c r="B14" s="1">
        <f t="shared" si="0"/>
        <v>0</v>
      </c>
      <c r="D14" t="s">
        <v>7</v>
      </c>
    </row>
    <row r="15" spans="1:4" ht="12.75">
      <c r="A15" s="1">
        <v>0</v>
      </c>
      <c r="B15" s="1">
        <f t="shared" si="0"/>
        <v>0</v>
      </c>
      <c r="D15" t="s">
        <v>7</v>
      </c>
    </row>
    <row r="16" spans="1:2" ht="12.75">
      <c r="A16" s="1">
        <v>0</v>
      </c>
      <c r="B16" s="1">
        <f t="shared" si="0"/>
        <v>0</v>
      </c>
    </row>
    <row r="17" spans="1:2" ht="12.75">
      <c r="A17" s="1">
        <v>0</v>
      </c>
      <c r="B17" s="1">
        <f t="shared" si="0"/>
        <v>0</v>
      </c>
    </row>
    <row r="18" spans="1:2" ht="12.75">
      <c r="A18" s="1">
        <v>0</v>
      </c>
      <c r="B18" s="1">
        <f t="shared" si="0"/>
        <v>0</v>
      </c>
    </row>
    <row r="19" spans="1:2" ht="12.75">
      <c r="A19" s="1">
        <v>0.019531</v>
      </c>
      <c r="B19" s="1">
        <f t="shared" si="0"/>
        <v>0.6858681739</v>
      </c>
    </row>
    <row r="20" spans="1:2" ht="12.75">
      <c r="A20" s="1">
        <v>0.058594</v>
      </c>
      <c r="B20" s="1">
        <f t="shared" si="0"/>
        <v>2.0576396386</v>
      </c>
    </row>
    <row r="21" spans="1:2" ht="12.75">
      <c r="A21" s="1">
        <v>0.039063</v>
      </c>
      <c r="B21" s="1">
        <f t="shared" si="0"/>
        <v>1.3717714647</v>
      </c>
    </row>
    <row r="22" spans="1:2" ht="12.75">
      <c r="A22" s="1">
        <v>0.019531</v>
      </c>
      <c r="B22" s="1">
        <f t="shared" si="0"/>
        <v>0.6858681739</v>
      </c>
    </row>
    <row r="23" spans="1:2" ht="12.75">
      <c r="A23" s="1">
        <v>0</v>
      </c>
      <c r="B23" s="1">
        <f t="shared" si="0"/>
        <v>0</v>
      </c>
    </row>
    <row r="24" spans="1:2" ht="12.75">
      <c r="A24" s="1">
        <v>-0.058594</v>
      </c>
      <c r="B24" s="1">
        <f t="shared" si="0"/>
        <v>-2.0576396386</v>
      </c>
    </row>
    <row r="25" spans="1:2" ht="12.75">
      <c r="A25" s="1">
        <v>-0.097656</v>
      </c>
      <c r="B25" s="1">
        <f t="shared" si="0"/>
        <v>-3.4293759864</v>
      </c>
    </row>
    <row r="26" spans="1:2" ht="12.75">
      <c r="A26" s="1">
        <v>-0.078125</v>
      </c>
      <c r="B26" s="1">
        <f t="shared" si="0"/>
        <v>-2.7435078125</v>
      </c>
    </row>
    <row r="27" spans="1:2" ht="12.75">
      <c r="A27" s="1">
        <v>-0.019531</v>
      </c>
      <c r="B27" s="1">
        <f t="shared" si="0"/>
        <v>-0.6858681739</v>
      </c>
    </row>
    <row r="28" spans="1:2" ht="12.75">
      <c r="A28" s="1">
        <v>0.039063</v>
      </c>
      <c r="B28" s="1">
        <f t="shared" si="0"/>
        <v>1.3717714647</v>
      </c>
    </row>
    <row r="29" spans="1:2" ht="12.75">
      <c r="A29" s="1">
        <v>0.058594</v>
      </c>
      <c r="B29" s="1">
        <f t="shared" si="0"/>
        <v>2.0576396386</v>
      </c>
    </row>
    <row r="30" spans="1:2" ht="12.75">
      <c r="A30" s="1">
        <v>0.078125</v>
      </c>
      <c r="B30" s="1">
        <f t="shared" si="0"/>
        <v>2.7435078125</v>
      </c>
    </row>
    <row r="31" spans="1:2" ht="12.75">
      <c r="A31" s="1">
        <v>0.058594</v>
      </c>
      <c r="B31" s="1">
        <f t="shared" si="0"/>
        <v>2.0576396386</v>
      </c>
    </row>
    <row r="32" spans="1:2" ht="12.75">
      <c r="A32" s="1">
        <v>0.039063</v>
      </c>
      <c r="B32" s="1">
        <f t="shared" si="0"/>
        <v>1.3717714647</v>
      </c>
    </row>
    <row r="33" spans="1:2" ht="12.75">
      <c r="A33" s="1">
        <v>-0.039063</v>
      </c>
      <c r="B33" s="1">
        <f t="shared" si="0"/>
        <v>-1.3717714647</v>
      </c>
    </row>
    <row r="34" spans="1:2" ht="12.75">
      <c r="A34" s="1">
        <v>-0.039063</v>
      </c>
      <c r="B34" s="1">
        <f t="shared" si="0"/>
        <v>-1.3717714647</v>
      </c>
    </row>
    <row r="35" spans="1:2" ht="12.75">
      <c r="A35" s="1">
        <v>-0.078125</v>
      </c>
      <c r="B35" s="1">
        <f t="shared" si="0"/>
        <v>-2.7435078125</v>
      </c>
    </row>
    <row r="36" spans="1:2" ht="12.75">
      <c r="A36" s="1">
        <v>-0.058594</v>
      </c>
      <c r="B36" s="1">
        <f t="shared" si="0"/>
        <v>-2.0576396386</v>
      </c>
    </row>
    <row r="37" spans="1:2" ht="12.75">
      <c r="A37" s="1">
        <v>-0.039063</v>
      </c>
      <c r="B37" s="1">
        <f t="shared" si="0"/>
        <v>-1.3717714647</v>
      </c>
    </row>
    <row r="38" spans="1:2" ht="12.75">
      <c r="A38" s="1">
        <v>0.039063</v>
      </c>
      <c r="B38" s="1">
        <f t="shared" si="0"/>
        <v>1.3717714647</v>
      </c>
    </row>
    <row r="39" spans="1:2" ht="12.75">
      <c r="A39" s="1">
        <v>0.058594</v>
      </c>
      <c r="B39" s="1">
        <f t="shared" si="0"/>
        <v>2.0576396386</v>
      </c>
    </row>
    <row r="40" spans="1:2" ht="12.75">
      <c r="A40" s="1">
        <v>0.058594</v>
      </c>
      <c r="B40" s="1">
        <f t="shared" si="0"/>
        <v>2.0576396386</v>
      </c>
    </row>
    <row r="41" spans="1:2" ht="12.75">
      <c r="A41" s="1">
        <v>0.039063</v>
      </c>
      <c r="B41" s="1">
        <f t="shared" si="0"/>
        <v>1.3717714647</v>
      </c>
    </row>
    <row r="42" spans="1:2" ht="12.75">
      <c r="A42" s="1">
        <v>0</v>
      </c>
      <c r="B42" s="1">
        <f t="shared" si="0"/>
        <v>0</v>
      </c>
    </row>
    <row r="43" spans="1:2" ht="12.75">
      <c r="A43" s="1">
        <v>-0.039063</v>
      </c>
      <c r="B43" s="1">
        <f t="shared" si="0"/>
        <v>-1.3717714647</v>
      </c>
    </row>
    <row r="44" spans="1:2" ht="12.75">
      <c r="A44" s="1">
        <v>-0.058594</v>
      </c>
      <c r="B44" s="1">
        <f t="shared" si="0"/>
        <v>-2.0576396386</v>
      </c>
    </row>
    <row r="45" spans="1:2" ht="12.75">
      <c r="A45" s="1">
        <v>-0.039063</v>
      </c>
      <c r="B45" s="1">
        <f t="shared" si="0"/>
        <v>-1.3717714647</v>
      </c>
    </row>
    <row r="46" spans="1:2" ht="12.75">
      <c r="A46" s="1">
        <v>-0.019531</v>
      </c>
      <c r="B46" s="1">
        <f t="shared" si="0"/>
        <v>-0.6858681739</v>
      </c>
    </row>
    <row r="47" spans="1:2" ht="12.75">
      <c r="A47" s="1">
        <v>0</v>
      </c>
      <c r="B47" s="1">
        <f t="shared" si="0"/>
        <v>0</v>
      </c>
    </row>
    <row r="48" spans="1:3" ht="12.75">
      <c r="A48" s="1">
        <v>0.019531</v>
      </c>
      <c r="B48" s="1">
        <f t="shared" si="0"/>
        <v>0.6858681739</v>
      </c>
      <c r="C48" s="11"/>
    </row>
    <row r="49" spans="1:3" ht="12.75">
      <c r="A49" s="1">
        <v>0.039063</v>
      </c>
      <c r="B49" s="1">
        <f t="shared" si="0"/>
        <v>1.3717714647</v>
      </c>
      <c r="C49" s="11"/>
    </row>
    <row r="50" spans="1:3" ht="12.75">
      <c r="A50" s="1">
        <v>0.039063</v>
      </c>
      <c r="B50" s="1">
        <f t="shared" si="0"/>
        <v>1.3717714647</v>
      </c>
      <c r="C50" s="11"/>
    </row>
    <row r="51" spans="1:3" ht="12.75">
      <c r="A51" s="1">
        <v>0.019531</v>
      </c>
      <c r="B51" s="1">
        <f t="shared" si="0"/>
        <v>0.6858681739</v>
      </c>
      <c r="C51" s="11"/>
    </row>
    <row r="52" spans="1:3" ht="12.75">
      <c r="A52" s="1">
        <v>0</v>
      </c>
      <c r="B52" s="1">
        <f t="shared" si="0"/>
        <v>0</v>
      </c>
      <c r="C52" s="11"/>
    </row>
    <row r="53" spans="1:3" ht="12.75">
      <c r="A53" s="1">
        <v>-0.019531</v>
      </c>
      <c r="B53" s="1">
        <f t="shared" si="0"/>
        <v>-0.6858681739</v>
      </c>
      <c r="C53" s="11"/>
    </row>
    <row r="54" spans="1:3" ht="12.75">
      <c r="A54" s="1">
        <v>-0.039063</v>
      </c>
      <c r="B54" s="1">
        <f t="shared" si="0"/>
        <v>-1.3717714647</v>
      </c>
      <c r="C54" s="11"/>
    </row>
    <row r="55" spans="1:3" ht="12.75">
      <c r="A55" s="1">
        <v>-0.039063</v>
      </c>
      <c r="B55" s="1">
        <f t="shared" si="0"/>
        <v>-1.3717714647</v>
      </c>
      <c r="C55" s="11"/>
    </row>
    <row r="56" spans="1:3" ht="12.75">
      <c r="A56" s="1">
        <v>-0.019531</v>
      </c>
      <c r="B56" s="1">
        <f t="shared" si="0"/>
        <v>-0.6858681739</v>
      </c>
      <c r="C56" s="11"/>
    </row>
    <row r="57" spans="1:3" ht="12.75">
      <c r="A57" s="1">
        <v>0.019531</v>
      </c>
      <c r="B57" s="1">
        <f t="shared" si="0"/>
        <v>0.6858681739</v>
      </c>
      <c r="C57" s="11"/>
    </row>
    <row r="58" spans="1:3" ht="12.75">
      <c r="A58" s="1">
        <v>0.039063</v>
      </c>
      <c r="B58" s="1">
        <f t="shared" si="0"/>
        <v>1.3717714647</v>
      </c>
      <c r="C58" s="11"/>
    </row>
    <row r="59" spans="1:3" ht="12.75">
      <c r="A59" s="1">
        <v>0.039063</v>
      </c>
      <c r="B59" s="1">
        <f t="shared" si="0"/>
        <v>1.3717714647</v>
      </c>
      <c r="C59" s="11"/>
    </row>
    <row r="60" spans="1:3" ht="12.75">
      <c r="A60" s="1">
        <v>0.039063</v>
      </c>
      <c r="B60" s="1">
        <f t="shared" si="0"/>
        <v>1.3717714647</v>
      </c>
      <c r="C60" s="11"/>
    </row>
    <row r="61" spans="1:3" ht="12.75">
      <c r="A61" s="1">
        <v>0</v>
      </c>
      <c r="B61" s="1">
        <f t="shared" si="0"/>
        <v>0</v>
      </c>
      <c r="C61" s="11"/>
    </row>
    <row r="62" spans="1:3" ht="12.75">
      <c r="A62" s="1">
        <v>-0.019531</v>
      </c>
      <c r="B62" s="1">
        <f t="shared" si="0"/>
        <v>-0.6858681739</v>
      </c>
      <c r="C62" s="11"/>
    </row>
    <row r="63" spans="1:3" ht="12.75">
      <c r="A63" s="1">
        <v>-0.019531</v>
      </c>
      <c r="B63" s="1">
        <f t="shared" si="0"/>
        <v>-0.6858681739</v>
      </c>
      <c r="C63" s="11"/>
    </row>
    <row r="64" spans="1:3" ht="12.75">
      <c r="A64" s="1">
        <v>-0.019531</v>
      </c>
      <c r="B64" s="1">
        <f t="shared" si="0"/>
        <v>-0.6858681739</v>
      </c>
      <c r="C64" s="11"/>
    </row>
    <row r="65" spans="1:3" ht="12.75">
      <c r="A65" s="1">
        <v>-0.019531</v>
      </c>
      <c r="B65" s="1">
        <f t="shared" si="0"/>
        <v>-0.6858681739</v>
      </c>
      <c r="C65" s="11"/>
    </row>
    <row r="66" spans="1:3" ht="12.75">
      <c r="A66" s="1">
        <v>0</v>
      </c>
      <c r="B66" s="1">
        <f t="shared" si="0"/>
        <v>0</v>
      </c>
      <c r="C66" s="11"/>
    </row>
    <row r="67" spans="1:3" ht="12.75">
      <c r="A67" s="1">
        <v>0.019531</v>
      </c>
      <c r="B67" s="1">
        <f t="shared" si="0"/>
        <v>0.6858681739</v>
      </c>
      <c r="C67" s="11"/>
    </row>
    <row r="68" spans="1:3" ht="12.75">
      <c r="A68" s="1">
        <v>0.019531</v>
      </c>
      <c r="B68" s="1">
        <f t="shared" si="0"/>
        <v>0.6858681739</v>
      </c>
      <c r="C68" s="11"/>
    </row>
    <row r="69" spans="1:3" ht="12.75">
      <c r="A69" s="1">
        <v>0.039063</v>
      </c>
      <c r="B69" s="1">
        <f t="shared" si="0"/>
        <v>1.3717714647</v>
      </c>
      <c r="C69" s="11"/>
    </row>
    <row r="70" spans="1:3" ht="12.75">
      <c r="A70" s="1">
        <v>0.019531</v>
      </c>
      <c r="B70" s="1">
        <f t="shared" si="0"/>
        <v>0.6858681739</v>
      </c>
      <c r="C70" s="11"/>
    </row>
    <row r="71" spans="1:3" ht="12.75">
      <c r="A71" s="1">
        <v>0</v>
      </c>
      <c r="B71" s="1">
        <f t="shared" si="0"/>
        <v>0</v>
      </c>
      <c r="C71" s="11"/>
    </row>
    <row r="72" spans="1:3" ht="12.75">
      <c r="A72" s="1">
        <v>-0.019531</v>
      </c>
      <c r="B72" s="1">
        <f t="shared" si="0"/>
        <v>-0.6858681739</v>
      </c>
      <c r="C72" s="11"/>
    </row>
    <row r="73" spans="1:3" ht="12.75">
      <c r="A73" s="1">
        <v>-0.019531</v>
      </c>
      <c r="B73" s="1">
        <f t="shared" si="0"/>
        <v>-0.6858681739</v>
      </c>
      <c r="C73" s="11"/>
    </row>
    <row r="74" spans="1:3" ht="12.75">
      <c r="A74" s="1">
        <v>-0.019531</v>
      </c>
      <c r="B74" s="1">
        <f t="shared" si="0"/>
        <v>-0.6858681739</v>
      </c>
      <c r="C74" s="11"/>
    </row>
    <row r="75" spans="1:3" ht="12.75">
      <c r="A75" s="1">
        <v>0</v>
      </c>
      <c r="B75" s="1">
        <f aca="true" t="shared" si="1" ref="B75:B138">(A75*35.1169)</f>
        <v>0</v>
      </c>
      <c r="C75" s="11"/>
    </row>
    <row r="76" spans="1:3" ht="12.75">
      <c r="A76" s="1">
        <v>0</v>
      </c>
      <c r="B76" s="1">
        <f t="shared" si="1"/>
        <v>0</v>
      </c>
      <c r="C76" s="11"/>
    </row>
    <row r="77" spans="1:3" ht="12.75">
      <c r="A77" s="1">
        <v>0.019531</v>
      </c>
      <c r="B77" s="1">
        <f t="shared" si="1"/>
        <v>0.6858681739</v>
      </c>
      <c r="C77" s="11"/>
    </row>
    <row r="78" spans="1:3" ht="12.75">
      <c r="A78" s="1">
        <v>0.019531</v>
      </c>
      <c r="B78" s="1">
        <f t="shared" si="1"/>
        <v>0.6858681739</v>
      </c>
      <c r="C78" s="11"/>
    </row>
    <row r="79" spans="1:3" ht="12.75">
      <c r="A79" s="1">
        <v>0.019531</v>
      </c>
      <c r="B79" s="1">
        <f t="shared" si="1"/>
        <v>0.6858681739</v>
      </c>
      <c r="C79" s="11"/>
    </row>
    <row r="80" spans="1:3" ht="12.75">
      <c r="A80" s="1">
        <v>0</v>
      </c>
      <c r="B80" s="1">
        <f t="shared" si="1"/>
        <v>0</v>
      </c>
      <c r="C80" s="11"/>
    </row>
    <row r="81" spans="1:3" ht="12.75">
      <c r="A81" s="1">
        <v>0</v>
      </c>
      <c r="B81" s="1">
        <f t="shared" si="1"/>
        <v>0</v>
      </c>
      <c r="C81" s="11"/>
    </row>
    <row r="82" spans="1:3" ht="12.75">
      <c r="A82" s="1">
        <v>-0.019531</v>
      </c>
      <c r="B82" s="1">
        <f t="shared" si="1"/>
        <v>-0.6858681739</v>
      </c>
      <c r="C82" s="11"/>
    </row>
    <row r="83" spans="1:3" ht="12.75">
      <c r="A83" s="1">
        <v>-0.019531</v>
      </c>
      <c r="B83" s="1">
        <f t="shared" si="1"/>
        <v>-0.6858681739</v>
      </c>
      <c r="C83" s="11"/>
    </row>
    <row r="84" spans="1:3" ht="12.75">
      <c r="A84" s="1">
        <v>-0.019531</v>
      </c>
      <c r="B84" s="1">
        <f t="shared" si="1"/>
        <v>-0.6858681739</v>
      </c>
      <c r="C84" s="11"/>
    </row>
    <row r="85" spans="1:3" ht="12.75">
      <c r="A85" s="1">
        <v>0</v>
      </c>
      <c r="B85" s="1">
        <f t="shared" si="1"/>
        <v>0</v>
      </c>
      <c r="C85" s="11"/>
    </row>
    <row r="86" spans="1:3" ht="12.75">
      <c r="A86" s="1">
        <v>0</v>
      </c>
      <c r="B86" s="1">
        <f t="shared" si="1"/>
        <v>0</v>
      </c>
      <c r="C86" s="11"/>
    </row>
    <row r="87" spans="1:3" ht="12.75">
      <c r="A87" s="1">
        <v>0.019531</v>
      </c>
      <c r="B87" s="1">
        <f t="shared" si="1"/>
        <v>0.6858681739</v>
      </c>
      <c r="C87" s="11"/>
    </row>
    <row r="88" spans="1:3" ht="12.75">
      <c r="A88" s="1">
        <v>0.019531</v>
      </c>
      <c r="B88" s="1">
        <f t="shared" si="1"/>
        <v>0.6858681739</v>
      </c>
      <c r="C88" s="11"/>
    </row>
    <row r="89" spans="1:3" ht="12.75">
      <c r="A89" s="1">
        <v>0.019531</v>
      </c>
      <c r="B89" s="1">
        <f t="shared" si="1"/>
        <v>0.6858681739</v>
      </c>
      <c r="C89" s="11"/>
    </row>
    <row r="90" spans="1:3" ht="12.75">
      <c r="A90" s="1">
        <v>0</v>
      </c>
      <c r="B90" s="1">
        <f t="shared" si="1"/>
        <v>0</v>
      </c>
      <c r="C90" s="11"/>
    </row>
    <row r="91" spans="1:3" ht="12.75">
      <c r="A91" s="1">
        <v>-0.019531</v>
      </c>
      <c r="B91" s="1">
        <f t="shared" si="1"/>
        <v>-0.6858681739</v>
      </c>
      <c r="C91" s="11"/>
    </row>
    <row r="92" spans="1:3" ht="12.75">
      <c r="A92" s="1">
        <v>-0.019531</v>
      </c>
      <c r="B92" s="1">
        <f t="shared" si="1"/>
        <v>-0.6858681739</v>
      </c>
      <c r="C92" s="11"/>
    </row>
    <row r="93" spans="1:3" ht="12.75">
      <c r="A93" s="1">
        <v>-0.019531</v>
      </c>
      <c r="B93" s="1">
        <f t="shared" si="1"/>
        <v>-0.6858681739</v>
      </c>
      <c r="C93" s="11"/>
    </row>
    <row r="94" spans="1:3" ht="12.75">
      <c r="A94" s="1">
        <v>0</v>
      </c>
      <c r="B94" s="1">
        <f t="shared" si="1"/>
        <v>0</v>
      </c>
      <c r="C94" s="11"/>
    </row>
    <row r="95" spans="1:3" ht="12.75">
      <c r="A95" s="1">
        <v>0</v>
      </c>
      <c r="B95" s="1">
        <f t="shared" si="1"/>
        <v>0</v>
      </c>
      <c r="C95" s="11"/>
    </row>
    <row r="96" spans="1:3" ht="12.75">
      <c r="A96" s="1">
        <v>0.019531</v>
      </c>
      <c r="B96" s="1">
        <f t="shared" si="1"/>
        <v>0.6858681739</v>
      </c>
      <c r="C96" s="11"/>
    </row>
    <row r="97" spans="1:3" ht="12.75">
      <c r="A97" s="1">
        <v>0.019531</v>
      </c>
      <c r="B97" s="1">
        <f t="shared" si="1"/>
        <v>0.6858681739</v>
      </c>
      <c r="C97" s="11"/>
    </row>
    <row r="98" spans="1:3" ht="12.75">
      <c r="A98" s="1">
        <v>0.019531</v>
      </c>
      <c r="B98" s="1">
        <f t="shared" si="1"/>
        <v>0.6858681739</v>
      </c>
      <c r="C98" s="11"/>
    </row>
    <row r="99" spans="1:3" ht="12.75">
      <c r="A99" s="1">
        <v>0</v>
      </c>
      <c r="B99" s="1">
        <f t="shared" si="1"/>
        <v>0</v>
      </c>
      <c r="C99" s="11"/>
    </row>
    <row r="100" spans="1:3" ht="12.75">
      <c r="A100" s="1">
        <v>0</v>
      </c>
      <c r="B100" s="1">
        <f t="shared" si="1"/>
        <v>0</v>
      </c>
      <c r="C100" s="11"/>
    </row>
    <row r="101" spans="1:3" ht="12.75">
      <c r="A101" s="1">
        <v>0</v>
      </c>
      <c r="B101" s="1">
        <f t="shared" si="1"/>
        <v>0</v>
      </c>
      <c r="C101" s="11"/>
    </row>
    <row r="102" spans="1:3" ht="12.75">
      <c r="A102" s="1">
        <v>0</v>
      </c>
      <c r="B102" s="1">
        <f t="shared" si="1"/>
        <v>0</v>
      </c>
      <c r="C102" s="11"/>
    </row>
    <row r="103" spans="1:3" ht="12.75">
      <c r="A103" s="1">
        <v>0</v>
      </c>
      <c r="B103" s="1">
        <f t="shared" si="1"/>
        <v>0</v>
      </c>
      <c r="C103" s="11"/>
    </row>
    <row r="104" spans="1:3" ht="12.75">
      <c r="A104" s="1">
        <v>0</v>
      </c>
      <c r="B104" s="1">
        <f t="shared" si="1"/>
        <v>0</v>
      </c>
      <c r="C104" s="11"/>
    </row>
    <row r="105" spans="1:3" ht="12.75">
      <c r="A105" s="1">
        <v>0.019531</v>
      </c>
      <c r="B105" s="1">
        <f t="shared" si="1"/>
        <v>0.6858681739</v>
      </c>
      <c r="C105" s="11"/>
    </row>
    <row r="106" spans="1:3" ht="12.75">
      <c r="A106" s="1">
        <v>0.019531</v>
      </c>
      <c r="B106" s="1">
        <f t="shared" si="1"/>
        <v>0.6858681739</v>
      </c>
      <c r="C106" s="11"/>
    </row>
    <row r="107" spans="1:3" ht="12.75">
      <c r="A107" s="1">
        <v>0.019531</v>
      </c>
      <c r="B107" s="1">
        <f t="shared" si="1"/>
        <v>0.6858681739</v>
      </c>
      <c r="C107" s="11"/>
    </row>
    <row r="108" spans="1:3" ht="12.75">
      <c r="A108" s="1">
        <v>0.019531</v>
      </c>
      <c r="B108" s="1">
        <f t="shared" si="1"/>
        <v>0.6858681739</v>
      </c>
      <c r="C108" s="11"/>
    </row>
    <row r="109" spans="1:3" ht="12.75">
      <c r="A109" s="1">
        <v>0.058594</v>
      </c>
      <c r="B109" s="1">
        <f t="shared" si="1"/>
        <v>2.0576396386</v>
      </c>
      <c r="C109" s="11"/>
    </row>
    <row r="110" spans="1:3" ht="12.75">
      <c r="A110" s="1">
        <v>0</v>
      </c>
      <c r="B110" s="1">
        <f t="shared" si="1"/>
        <v>0</v>
      </c>
      <c r="C110" s="11"/>
    </row>
    <row r="111" spans="1:3" ht="12.75">
      <c r="A111" s="1">
        <v>0.039063</v>
      </c>
      <c r="B111" s="1">
        <f t="shared" si="1"/>
        <v>1.3717714647</v>
      </c>
      <c r="C111" s="11"/>
    </row>
    <row r="112" spans="1:3" ht="12.75">
      <c r="A112" s="1">
        <v>0.039063</v>
      </c>
      <c r="B112" s="1">
        <f t="shared" si="1"/>
        <v>1.3717714647</v>
      </c>
      <c r="C112" s="11"/>
    </row>
    <row r="113" spans="1:3" ht="12.75">
      <c r="A113" s="1">
        <v>0.097656</v>
      </c>
      <c r="B113" s="1">
        <f t="shared" si="1"/>
        <v>3.4293759864</v>
      </c>
      <c r="C113" s="11"/>
    </row>
    <row r="114" spans="1:3" ht="12.75">
      <c r="A114" s="1">
        <v>0.097656</v>
      </c>
      <c r="B114" s="1">
        <f t="shared" si="1"/>
        <v>3.4293759864</v>
      </c>
      <c r="C114" s="11"/>
    </row>
    <row r="115" spans="1:3" ht="12.75">
      <c r="A115" s="1">
        <v>0.17578</v>
      </c>
      <c r="B115" s="1">
        <f t="shared" si="1"/>
        <v>6.172848682</v>
      </c>
      <c r="C115" s="11"/>
    </row>
    <row r="116" spans="1:3" ht="12.75">
      <c r="A116" s="1">
        <v>0.21484</v>
      </c>
      <c r="B116" s="1">
        <f t="shared" si="1"/>
        <v>7.5445147960000005</v>
      </c>
      <c r="C116" s="11" t="s">
        <v>49</v>
      </c>
    </row>
    <row r="117" spans="1:3" ht="12.75">
      <c r="A117" s="1">
        <v>0.27344</v>
      </c>
      <c r="B117" s="1">
        <f t="shared" si="1"/>
        <v>9.602365136000001</v>
      </c>
      <c r="C117" s="11"/>
    </row>
    <row r="118" spans="1:3" ht="12.75">
      <c r="A118" s="1">
        <v>0.29297</v>
      </c>
      <c r="B118" s="1">
        <f t="shared" si="1"/>
        <v>10.288198193000001</v>
      </c>
      <c r="C118" s="11"/>
    </row>
    <row r="119" spans="1:3" ht="12.75">
      <c r="A119" s="1">
        <v>0.3125</v>
      </c>
      <c r="B119" s="1">
        <f t="shared" si="1"/>
        <v>10.97403125</v>
      </c>
      <c r="C119" s="11"/>
    </row>
    <row r="120" spans="1:3" ht="12.75">
      <c r="A120" s="1">
        <v>0.29297</v>
      </c>
      <c r="B120" s="1">
        <f t="shared" si="1"/>
        <v>10.288198193000001</v>
      </c>
      <c r="C120" s="11"/>
    </row>
    <row r="121" spans="1:3" ht="12.75">
      <c r="A121" s="1">
        <v>0.29297</v>
      </c>
      <c r="B121" s="1">
        <f t="shared" si="1"/>
        <v>10.288198193000001</v>
      </c>
      <c r="C121" s="11"/>
    </row>
    <row r="122" spans="1:3" ht="12.75">
      <c r="A122" s="1">
        <v>0.27344</v>
      </c>
      <c r="B122" s="1">
        <f t="shared" si="1"/>
        <v>9.602365136000001</v>
      </c>
      <c r="C122" s="11"/>
    </row>
    <row r="123" spans="1:3" ht="12.75">
      <c r="A123" s="1">
        <v>0.27344</v>
      </c>
      <c r="B123" s="1">
        <f t="shared" si="1"/>
        <v>9.602365136000001</v>
      </c>
      <c r="C123" s="11"/>
    </row>
    <row r="124" spans="1:3" ht="12.75">
      <c r="A124" s="1">
        <v>0.27344</v>
      </c>
      <c r="B124" s="1">
        <f t="shared" si="1"/>
        <v>9.602365136000001</v>
      </c>
      <c r="C124" s="11"/>
    </row>
    <row r="125" spans="1:3" ht="12.75">
      <c r="A125" s="1">
        <v>0.3125</v>
      </c>
      <c r="B125" s="1">
        <f t="shared" si="1"/>
        <v>10.97403125</v>
      </c>
      <c r="C125" s="11"/>
    </row>
    <row r="126" spans="1:3" ht="12.75">
      <c r="A126" s="1">
        <v>0.33203</v>
      </c>
      <c r="B126" s="1">
        <f t="shared" si="1"/>
        <v>11.659864307</v>
      </c>
      <c r="C126" s="11"/>
    </row>
    <row r="127" spans="1:3" ht="12.75">
      <c r="A127" s="1">
        <v>0.35156</v>
      </c>
      <c r="B127" s="1">
        <f t="shared" si="1"/>
        <v>12.345697364</v>
      </c>
      <c r="C127" s="11"/>
    </row>
    <row r="128" spans="1:3" ht="12.75">
      <c r="A128" s="1">
        <v>0.35156</v>
      </c>
      <c r="B128" s="1">
        <f t="shared" si="1"/>
        <v>12.345697364</v>
      </c>
      <c r="C128" s="11"/>
    </row>
    <row r="129" spans="1:3" ht="12.75">
      <c r="A129" s="1">
        <v>0.37109</v>
      </c>
      <c r="B129" s="1">
        <f t="shared" si="1"/>
        <v>13.031530421</v>
      </c>
      <c r="C129" s="11"/>
    </row>
    <row r="130" spans="1:3" ht="12.75">
      <c r="A130" s="1">
        <v>0.37109</v>
      </c>
      <c r="B130" s="1">
        <f t="shared" si="1"/>
        <v>13.031530421</v>
      </c>
      <c r="C130" s="11"/>
    </row>
    <row r="131" spans="1:3" ht="12.75">
      <c r="A131" s="1">
        <v>0.39063</v>
      </c>
      <c r="B131" s="1">
        <f t="shared" si="1"/>
        <v>13.717714647</v>
      </c>
      <c r="C131" s="11"/>
    </row>
    <row r="132" spans="1:3" ht="12.75">
      <c r="A132" s="1">
        <v>0.39063</v>
      </c>
      <c r="B132" s="1">
        <f t="shared" si="1"/>
        <v>13.717714647</v>
      </c>
      <c r="C132" s="11"/>
    </row>
    <row r="133" spans="1:3" ht="12.75">
      <c r="A133" s="1">
        <v>0.42969</v>
      </c>
      <c r="B133" s="1">
        <f t="shared" si="1"/>
        <v>15.089380761000001</v>
      </c>
      <c r="C133" s="11"/>
    </row>
    <row r="134" spans="1:3" ht="12.75">
      <c r="A134" s="1">
        <v>0.44922</v>
      </c>
      <c r="B134" s="1">
        <f t="shared" si="1"/>
        <v>15.775213818000001</v>
      </c>
      <c r="C134" s="11"/>
    </row>
    <row r="135" spans="1:3" ht="12.75">
      <c r="A135" s="1">
        <v>0.44922</v>
      </c>
      <c r="B135" s="1">
        <f t="shared" si="1"/>
        <v>15.775213818000001</v>
      </c>
      <c r="C135" s="11"/>
    </row>
    <row r="136" spans="1:3" ht="12.75">
      <c r="A136" s="1">
        <v>0.46875</v>
      </c>
      <c r="B136" s="1">
        <f t="shared" si="1"/>
        <v>16.461046875</v>
      </c>
      <c r="C136" s="11"/>
    </row>
    <row r="137" spans="1:3" ht="12.75">
      <c r="A137" s="1">
        <v>0.46875</v>
      </c>
      <c r="B137" s="1">
        <f t="shared" si="1"/>
        <v>16.461046875</v>
      </c>
      <c r="C137" s="11"/>
    </row>
    <row r="138" spans="1:3" ht="12.75">
      <c r="A138" s="1">
        <v>0.48828</v>
      </c>
      <c r="B138" s="1">
        <f t="shared" si="1"/>
        <v>17.146879932</v>
      </c>
      <c r="C138" s="11"/>
    </row>
    <row r="139" spans="1:3" ht="12.75">
      <c r="A139" s="1">
        <v>0.48828</v>
      </c>
      <c r="B139" s="1">
        <f aca="true" t="shared" si="2" ref="B139:B202">(A139*35.1169)</f>
        <v>17.146879932</v>
      </c>
      <c r="C139" s="11"/>
    </row>
    <row r="140" spans="1:3" ht="12.75">
      <c r="A140" s="1">
        <v>0.50781</v>
      </c>
      <c r="B140" s="1">
        <f t="shared" si="2"/>
        <v>17.832712989</v>
      </c>
      <c r="C140" s="11"/>
    </row>
    <row r="141" spans="1:3" ht="12.75">
      <c r="A141" s="1">
        <v>0.52734</v>
      </c>
      <c r="B141" s="1">
        <f t="shared" si="2"/>
        <v>18.518546046</v>
      </c>
      <c r="C141" s="11"/>
    </row>
    <row r="142" spans="1:3" ht="12.75">
      <c r="A142" s="1">
        <v>0.54688</v>
      </c>
      <c r="B142" s="1">
        <f t="shared" si="2"/>
        <v>19.204730272000003</v>
      </c>
      <c r="C142" s="11"/>
    </row>
    <row r="143" spans="1:3" ht="12.75">
      <c r="A143" s="1">
        <v>0.56641</v>
      </c>
      <c r="B143" s="1">
        <f t="shared" si="2"/>
        <v>19.890563329</v>
      </c>
      <c r="C143" s="11"/>
    </row>
    <row r="144" spans="1:3" ht="12.75">
      <c r="A144" s="1">
        <v>0.58594</v>
      </c>
      <c r="B144" s="1">
        <f t="shared" si="2"/>
        <v>20.576396386000003</v>
      </c>
      <c r="C144" s="11"/>
    </row>
    <row r="145" spans="1:3" ht="12.75">
      <c r="A145" s="1">
        <v>0.625</v>
      </c>
      <c r="B145" s="1">
        <f t="shared" si="2"/>
        <v>21.9480625</v>
      </c>
      <c r="C145" s="11"/>
    </row>
    <row r="146" spans="1:3" ht="12.75">
      <c r="A146" s="1">
        <v>0.64453</v>
      </c>
      <c r="B146" s="1">
        <f t="shared" si="2"/>
        <v>22.633895557000002</v>
      </c>
      <c r="C146" s="11"/>
    </row>
    <row r="147" spans="1:3" ht="12.75">
      <c r="A147" s="1">
        <v>0.70313</v>
      </c>
      <c r="B147" s="1">
        <f t="shared" si="2"/>
        <v>24.691745897</v>
      </c>
      <c r="C147" s="11"/>
    </row>
    <row r="148" spans="1:3" ht="12.75">
      <c r="A148" s="1">
        <v>0.74219</v>
      </c>
      <c r="B148" s="1">
        <f t="shared" si="2"/>
        <v>26.063412011</v>
      </c>
      <c r="C148" s="11"/>
    </row>
    <row r="149" spans="1:3" ht="12.75">
      <c r="A149" s="1">
        <v>0.78125</v>
      </c>
      <c r="B149" s="1">
        <f t="shared" si="2"/>
        <v>27.435078125</v>
      </c>
      <c r="C149" s="11"/>
    </row>
    <row r="150" spans="1:3" ht="12.75">
      <c r="A150" s="1">
        <v>0.82031</v>
      </c>
      <c r="B150" s="1">
        <f t="shared" si="2"/>
        <v>28.806744239</v>
      </c>
      <c r="C150" s="11"/>
    </row>
    <row r="151" spans="1:3" ht="12.75">
      <c r="A151" s="1">
        <v>0.82031</v>
      </c>
      <c r="B151" s="1">
        <f t="shared" si="2"/>
        <v>28.806744239</v>
      </c>
      <c r="C151" s="11"/>
    </row>
    <row r="152" spans="1:3" ht="12.75">
      <c r="A152" s="1">
        <v>0.80078</v>
      </c>
      <c r="B152" s="1">
        <f t="shared" si="2"/>
        <v>28.120911182000004</v>
      </c>
      <c r="C152" s="11"/>
    </row>
    <row r="153" spans="1:3" ht="12.75">
      <c r="A153" s="1">
        <v>0.80078</v>
      </c>
      <c r="B153" s="1">
        <f t="shared" si="2"/>
        <v>28.120911182000004</v>
      </c>
      <c r="C153" s="11"/>
    </row>
    <row r="154" spans="1:3" ht="12.75">
      <c r="A154" s="1">
        <v>0.91797</v>
      </c>
      <c r="B154" s="1">
        <f t="shared" si="2"/>
        <v>32.236260693</v>
      </c>
      <c r="C154" s="11"/>
    </row>
    <row r="155" spans="1:3" ht="12.75">
      <c r="A155" s="1">
        <v>0.89844</v>
      </c>
      <c r="B155" s="1">
        <f t="shared" si="2"/>
        <v>31.550427636000002</v>
      </c>
      <c r="C155" s="11"/>
    </row>
    <row r="156" spans="1:3" ht="12.75">
      <c r="A156" s="1">
        <v>0.95703</v>
      </c>
      <c r="B156" s="1">
        <f t="shared" si="2"/>
        <v>33.607926807000005</v>
      </c>
      <c r="C156" s="11"/>
    </row>
    <row r="157" spans="1:3" ht="12.75">
      <c r="A157" s="1">
        <v>0.89844</v>
      </c>
      <c r="B157" s="1">
        <f t="shared" si="2"/>
        <v>31.550427636000002</v>
      </c>
      <c r="C157" s="11"/>
    </row>
    <row r="158" spans="1:3" ht="12.75">
      <c r="A158" s="1">
        <v>0.95703</v>
      </c>
      <c r="B158" s="1">
        <f t="shared" si="2"/>
        <v>33.607926807000005</v>
      </c>
      <c r="C158" s="11"/>
    </row>
    <row r="159" spans="1:3" ht="12.75">
      <c r="A159" s="1">
        <v>0.91797</v>
      </c>
      <c r="B159" s="1">
        <f t="shared" si="2"/>
        <v>32.236260693</v>
      </c>
      <c r="C159" s="11"/>
    </row>
    <row r="160" spans="1:3" ht="12.75">
      <c r="A160" s="1">
        <v>0.95703</v>
      </c>
      <c r="B160" s="1">
        <f t="shared" si="2"/>
        <v>33.607926807000005</v>
      </c>
      <c r="C160" s="11"/>
    </row>
    <row r="161" spans="1:3" ht="12.75">
      <c r="A161" s="1">
        <v>0.95703</v>
      </c>
      <c r="B161" s="1">
        <f t="shared" si="2"/>
        <v>33.607926807000005</v>
      </c>
      <c r="C161" s="11"/>
    </row>
    <row r="162" spans="1:3" ht="12.75">
      <c r="A162" s="1">
        <v>0.97656</v>
      </c>
      <c r="B162" s="1">
        <f t="shared" si="2"/>
        <v>34.293759864</v>
      </c>
      <c r="C162" s="11"/>
    </row>
    <row r="163" spans="1:3" ht="12.75">
      <c r="A163" s="1">
        <v>0.95703</v>
      </c>
      <c r="B163" s="1">
        <f t="shared" si="2"/>
        <v>33.607926807000005</v>
      </c>
      <c r="C163" s="11"/>
    </row>
    <row r="164" spans="1:3" ht="12.75">
      <c r="A164" s="1">
        <v>0.97656</v>
      </c>
      <c r="B164" s="1">
        <f t="shared" si="2"/>
        <v>34.293759864</v>
      </c>
      <c r="C164" s="11"/>
    </row>
    <row r="165" spans="1:3" ht="12.75">
      <c r="A165" s="1">
        <v>0.97656</v>
      </c>
      <c r="B165" s="1">
        <f t="shared" si="2"/>
        <v>34.293759864</v>
      </c>
      <c r="C165" s="11"/>
    </row>
    <row r="166" spans="1:3" ht="12.75">
      <c r="A166" s="1">
        <v>0.99609</v>
      </c>
      <c r="B166" s="1">
        <f t="shared" si="2"/>
        <v>34.979592921000005</v>
      </c>
      <c r="C166" s="11"/>
    </row>
    <row r="167" spans="1:3" ht="12.75">
      <c r="A167" s="1">
        <v>0.99609</v>
      </c>
      <c r="B167" s="1">
        <f t="shared" si="2"/>
        <v>34.979592921000005</v>
      </c>
      <c r="C167" s="11"/>
    </row>
    <row r="168" spans="1:3" ht="12.75">
      <c r="A168" s="1">
        <v>0.99609</v>
      </c>
      <c r="B168" s="1">
        <f t="shared" si="2"/>
        <v>34.979592921000005</v>
      </c>
      <c r="C168" s="11"/>
    </row>
    <row r="169" spans="1:3" ht="12.75">
      <c r="A169" s="1">
        <v>1.0156</v>
      </c>
      <c r="B169" s="1">
        <f t="shared" si="2"/>
        <v>35.664723640000005</v>
      </c>
      <c r="C169" s="11"/>
    </row>
    <row r="170" spans="1:3" ht="12.75">
      <c r="A170" s="1">
        <v>1.0352</v>
      </c>
      <c r="B170" s="1">
        <f t="shared" si="2"/>
        <v>36.353014879999996</v>
      </c>
      <c r="C170" s="11"/>
    </row>
    <row r="171" spans="1:3" ht="12.75">
      <c r="A171" s="1">
        <v>1.0547</v>
      </c>
      <c r="B171" s="1">
        <f t="shared" si="2"/>
        <v>37.03779443</v>
      </c>
      <c r="C171" s="11"/>
    </row>
    <row r="172" spans="1:3" ht="12.75">
      <c r="A172" s="1">
        <v>1.0156</v>
      </c>
      <c r="B172" s="1">
        <f t="shared" si="2"/>
        <v>35.664723640000005</v>
      </c>
      <c r="C172" s="11"/>
    </row>
    <row r="173" spans="1:3" ht="12.75">
      <c r="A173" s="1">
        <v>1.0156</v>
      </c>
      <c r="B173" s="1">
        <f t="shared" si="2"/>
        <v>35.664723640000005</v>
      </c>
      <c r="C173" s="11"/>
    </row>
    <row r="174" spans="1:3" ht="12.75">
      <c r="A174" s="1">
        <v>1.0156</v>
      </c>
      <c r="B174" s="1">
        <f t="shared" si="2"/>
        <v>35.664723640000005</v>
      </c>
      <c r="C174" s="11"/>
    </row>
    <row r="175" spans="1:3" ht="12.75">
      <c r="A175" s="1">
        <v>1.0547</v>
      </c>
      <c r="B175" s="1">
        <f t="shared" si="2"/>
        <v>37.03779443</v>
      </c>
      <c r="C175" s="11"/>
    </row>
    <row r="176" spans="1:3" ht="12.75">
      <c r="A176" s="1">
        <v>1.0547</v>
      </c>
      <c r="B176" s="1">
        <f t="shared" si="2"/>
        <v>37.03779443</v>
      </c>
      <c r="C176" s="11"/>
    </row>
    <row r="177" spans="1:3" ht="12.75">
      <c r="A177" s="1">
        <v>1.0547</v>
      </c>
      <c r="B177" s="1">
        <f t="shared" si="2"/>
        <v>37.03779443</v>
      </c>
      <c r="C177" s="11"/>
    </row>
    <row r="178" spans="1:3" ht="12.75">
      <c r="A178" s="1">
        <v>1.0547</v>
      </c>
      <c r="B178" s="1">
        <f t="shared" si="2"/>
        <v>37.03779443</v>
      </c>
      <c r="C178" s="11"/>
    </row>
    <row r="179" spans="1:3" ht="12.75">
      <c r="A179" s="1">
        <v>1.0742</v>
      </c>
      <c r="B179" s="1">
        <f t="shared" si="2"/>
        <v>37.72257398</v>
      </c>
      <c r="C179" s="11"/>
    </row>
    <row r="180" spans="1:3" ht="12.75">
      <c r="A180" s="1">
        <v>1.0938</v>
      </c>
      <c r="B180" s="1">
        <f t="shared" si="2"/>
        <v>38.410865220000005</v>
      </c>
      <c r="C180" s="11"/>
    </row>
    <row r="181" spans="1:3" ht="12.75">
      <c r="A181" s="1">
        <v>1.0938</v>
      </c>
      <c r="B181" s="1">
        <f t="shared" si="2"/>
        <v>38.410865220000005</v>
      </c>
      <c r="C181" s="11"/>
    </row>
    <row r="182" spans="1:3" ht="12.75">
      <c r="A182" s="1">
        <v>1.0742</v>
      </c>
      <c r="B182" s="1">
        <f t="shared" si="2"/>
        <v>37.72257398</v>
      </c>
      <c r="C182" s="11"/>
    </row>
    <row r="183" spans="1:3" ht="12.75">
      <c r="A183" s="1">
        <v>1.0547</v>
      </c>
      <c r="B183" s="1">
        <f t="shared" si="2"/>
        <v>37.03779443</v>
      </c>
      <c r="C183" s="11"/>
    </row>
    <row r="184" spans="1:3" ht="12.75">
      <c r="A184" s="1">
        <v>1.0547</v>
      </c>
      <c r="B184" s="1">
        <f t="shared" si="2"/>
        <v>37.03779443</v>
      </c>
      <c r="C184" s="11"/>
    </row>
    <row r="185" spans="1:3" ht="12.75">
      <c r="A185" s="1">
        <v>1.1133</v>
      </c>
      <c r="B185" s="1">
        <f t="shared" si="2"/>
        <v>39.09564477</v>
      </c>
      <c r="C185" s="11"/>
    </row>
    <row r="186" spans="1:3" ht="12.75">
      <c r="A186" s="1">
        <v>1.1133</v>
      </c>
      <c r="B186" s="1">
        <f t="shared" si="2"/>
        <v>39.09564477</v>
      </c>
      <c r="C186" s="11"/>
    </row>
    <row r="187" spans="1:3" ht="12.75">
      <c r="A187" s="1">
        <v>1.1328</v>
      </c>
      <c r="B187" s="1">
        <f t="shared" si="2"/>
        <v>39.78042432</v>
      </c>
      <c r="C187" s="11"/>
    </row>
    <row r="188" spans="1:3" ht="12.75">
      <c r="A188" s="1">
        <v>1.0938</v>
      </c>
      <c r="B188" s="1">
        <f t="shared" si="2"/>
        <v>38.410865220000005</v>
      </c>
      <c r="C188" s="11"/>
    </row>
    <row r="189" spans="1:3" ht="12.75">
      <c r="A189" s="1">
        <v>1.1133</v>
      </c>
      <c r="B189" s="1">
        <f t="shared" si="2"/>
        <v>39.09564477</v>
      </c>
      <c r="C189" s="11"/>
    </row>
    <row r="190" spans="1:3" ht="12.75">
      <c r="A190" s="1">
        <v>1.0938</v>
      </c>
      <c r="B190" s="1">
        <f t="shared" si="2"/>
        <v>38.410865220000005</v>
      </c>
      <c r="C190" s="11"/>
    </row>
    <row r="191" spans="1:3" ht="12.75">
      <c r="A191" s="1">
        <v>1.1133</v>
      </c>
      <c r="B191" s="1">
        <f t="shared" si="2"/>
        <v>39.09564477</v>
      </c>
      <c r="C191" s="11"/>
    </row>
    <row r="192" spans="1:3" ht="12.75">
      <c r="A192" s="1">
        <v>1.1328</v>
      </c>
      <c r="B192" s="1">
        <f t="shared" si="2"/>
        <v>39.78042432</v>
      </c>
      <c r="C192" s="11"/>
    </row>
    <row r="193" spans="1:3" ht="12.75">
      <c r="A193" s="1">
        <v>1.1523</v>
      </c>
      <c r="B193" s="1">
        <f t="shared" si="2"/>
        <v>40.46520387</v>
      </c>
      <c r="C193" s="11"/>
    </row>
    <row r="194" spans="1:3" ht="12.75">
      <c r="A194" s="1">
        <v>1.1719</v>
      </c>
      <c r="B194" s="1">
        <f t="shared" si="2"/>
        <v>41.15349511</v>
      </c>
      <c r="C194" s="11"/>
    </row>
    <row r="195" spans="1:3" ht="12.75">
      <c r="A195" s="1">
        <v>1.1914</v>
      </c>
      <c r="B195" s="1">
        <f t="shared" si="2"/>
        <v>41.83827466</v>
      </c>
      <c r="C195" s="11"/>
    </row>
    <row r="196" spans="1:3" ht="12.75">
      <c r="A196" s="1">
        <v>1.1719</v>
      </c>
      <c r="B196" s="1">
        <f t="shared" si="2"/>
        <v>41.15349511</v>
      </c>
      <c r="C196" s="11"/>
    </row>
    <row r="197" spans="1:3" ht="12.75">
      <c r="A197" s="1">
        <v>1.1914</v>
      </c>
      <c r="B197" s="1">
        <f t="shared" si="2"/>
        <v>41.83827466</v>
      </c>
      <c r="C197" s="11"/>
    </row>
    <row r="198" spans="1:3" ht="12.75">
      <c r="A198" s="1">
        <v>1.1719</v>
      </c>
      <c r="B198" s="1">
        <f t="shared" si="2"/>
        <v>41.15349511</v>
      </c>
      <c r="C198" s="11"/>
    </row>
    <row r="199" spans="1:3" ht="12.75">
      <c r="A199" s="1">
        <v>1.2109</v>
      </c>
      <c r="B199" s="1">
        <f t="shared" si="2"/>
        <v>42.523054210000005</v>
      </c>
      <c r="C199" s="11"/>
    </row>
    <row r="200" spans="1:3" ht="12.75">
      <c r="A200" s="1">
        <v>1.2109</v>
      </c>
      <c r="B200" s="1">
        <f t="shared" si="2"/>
        <v>42.523054210000005</v>
      </c>
      <c r="C200" s="11"/>
    </row>
    <row r="201" spans="1:3" ht="12.75">
      <c r="A201" s="1">
        <v>1.25</v>
      </c>
      <c r="B201" s="1">
        <f t="shared" si="2"/>
        <v>43.896125</v>
      </c>
      <c r="C201" s="11"/>
    </row>
    <row r="202" spans="1:3" ht="12.75">
      <c r="A202" s="1">
        <v>1.2109</v>
      </c>
      <c r="B202" s="1">
        <f t="shared" si="2"/>
        <v>42.523054210000005</v>
      </c>
      <c r="C202" s="11"/>
    </row>
    <row r="203" spans="1:3" ht="12.75">
      <c r="A203" s="1">
        <v>1.2305</v>
      </c>
      <c r="B203" s="1">
        <f aca="true" t="shared" si="3" ref="B203:B266">(A203*35.1169)</f>
        <v>43.211345449999996</v>
      </c>
      <c r="C203" s="11"/>
    </row>
    <row r="204" spans="1:3" ht="12.75">
      <c r="A204" s="1">
        <v>1.1914</v>
      </c>
      <c r="B204" s="1">
        <f t="shared" si="3"/>
        <v>41.83827466</v>
      </c>
      <c r="C204" s="11"/>
    </row>
    <row r="205" spans="1:3" ht="12.75">
      <c r="A205" s="1">
        <v>1.2109</v>
      </c>
      <c r="B205" s="1">
        <f t="shared" si="3"/>
        <v>42.523054210000005</v>
      </c>
      <c r="C205" s="11"/>
    </row>
    <row r="206" spans="1:3" ht="12.75">
      <c r="A206" s="1">
        <v>1.2109</v>
      </c>
      <c r="B206" s="1">
        <f t="shared" si="3"/>
        <v>42.523054210000005</v>
      </c>
      <c r="C206" s="11"/>
    </row>
    <row r="207" spans="1:3" ht="12.75">
      <c r="A207" s="1">
        <v>1.25</v>
      </c>
      <c r="B207" s="1">
        <f t="shared" si="3"/>
        <v>43.896125</v>
      </c>
      <c r="C207" s="11"/>
    </row>
    <row r="208" spans="1:3" ht="12.75">
      <c r="A208" s="1">
        <v>1.25</v>
      </c>
      <c r="B208" s="1">
        <f t="shared" si="3"/>
        <v>43.896125</v>
      </c>
      <c r="C208" s="11"/>
    </row>
    <row r="209" spans="1:3" ht="12.75">
      <c r="A209" s="1">
        <v>1.2305</v>
      </c>
      <c r="B209" s="1">
        <f t="shared" si="3"/>
        <v>43.211345449999996</v>
      </c>
      <c r="C209" s="11"/>
    </row>
    <row r="210" spans="1:3" ht="12.75">
      <c r="A210" s="1">
        <v>1.2305</v>
      </c>
      <c r="B210" s="1">
        <f t="shared" si="3"/>
        <v>43.211345449999996</v>
      </c>
      <c r="C210" s="11"/>
    </row>
    <row r="211" spans="1:3" ht="12.75">
      <c r="A211" s="1">
        <v>1.2305</v>
      </c>
      <c r="B211" s="1">
        <f t="shared" si="3"/>
        <v>43.211345449999996</v>
      </c>
      <c r="C211" s="11"/>
    </row>
    <row r="212" spans="1:3" ht="12.75">
      <c r="A212" s="1">
        <v>1.2695</v>
      </c>
      <c r="B212" s="1">
        <f t="shared" si="3"/>
        <v>44.58090455000001</v>
      </c>
      <c r="C212" s="11"/>
    </row>
    <row r="213" spans="1:3" ht="12.75">
      <c r="A213" s="1">
        <v>1.2695</v>
      </c>
      <c r="B213" s="1">
        <f t="shared" si="3"/>
        <v>44.58090455000001</v>
      </c>
      <c r="C213" s="11"/>
    </row>
    <row r="214" spans="1:3" ht="12.75">
      <c r="A214" s="1">
        <v>1.2695</v>
      </c>
      <c r="B214" s="1">
        <f t="shared" si="3"/>
        <v>44.58090455000001</v>
      </c>
      <c r="C214" s="11"/>
    </row>
    <row r="215" spans="1:3" ht="12.75">
      <c r="A215" s="1">
        <v>1.2695</v>
      </c>
      <c r="B215" s="1">
        <f t="shared" si="3"/>
        <v>44.58090455000001</v>
      </c>
      <c r="C215" s="11"/>
    </row>
    <row r="216" spans="1:3" ht="12.75">
      <c r="A216" s="1">
        <v>1.2695</v>
      </c>
      <c r="B216" s="1">
        <f t="shared" si="3"/>
        <v>44.58090455000001</v>
      </c>
      <c r="C216" s="11"/>
    </row>
    <row r="217" spans="1:3" ht="12.75">
      <c r="A217" s="1">
        <v>1.2695</v>
      </c>
      <c r="B217" s="1">
        <f t="shared" si="3"/>
        <v>44.58090455000001</v>
      </c>
      <c r="C217" s="11"/>
    </row>
    <row r="218" spans="1:3" ht="12.75">
      <c r="A218" s="1">
        <v>1.2695</v>
      </c>
      <c r="B218" s="1">
        <f t="shared" si="3"/>
        <v>44.58090455000001</v>
      </c>
      <c r="C218" s="11"/>
    </row>
    <row r="219" spans="1:3" ht="12.75">
      <c r="A219" s="1">
        <v>1.2695</v>
      </c>
      <c r="B219" s="1">
        <f t="shared" si="3"/>
        <v>44.58090455000001</v>
      </c>
      <c r="C219" s="11"/>
    </row>
    <row r="220" spans="1:3" ht="12.75">
      <c r="A220" s="1">
        <v>1.2891</v>
      </c>
      <c r="B220" s="1">
        <f t="shared" si="3"/>
        <v>45.26919579</v>
      </c>
      <c r="C220" s="11"/>
    </row>
    <row r="221" spans="1:3" ht="12.75">
      <c r="A221" s="1">
        <v>1.3086</v>
      </c>
      <c r="B221" s="1">
        <f t="shared" si="3"/>
        <v>45.95397534</v>
      </c>
      <c r="C221" s="11"/>
    </row>
    <row r="222" spans="1:3" ht="12.75">
      <c r="A222" s="1">
        <v>1.3086</v>
      </c>
      <c r="B222" s="1">
        <f t="shared" si="3"/>
        <v>45.95397534</v>
      </c>
      <c r="C222" s="11"/>
    </row>
    <row r="223" spans="1:3" ht="12.75">
      <c r="A223" s="1">
        <v>1.2891</v>
      </c>
      <c r="B223" s="1">
        <f t="shared" si="3"/>
        <v>45.26919579</v>
      </c>
      <c r="C223" s="11"/>
    </row>
    <row r="224" spans="1:3" ht="12.75">
      <c r="A224" s="1">
        <v>1.3086</v>
      </c>
      <c r="B224" s="1">
        <f t="shared" si="3"/>
        <v>45.95397534</v>
      </c>
      <c r="C224" s="11"/>
    </row>
    <row r="225" spans="1:3" ht="12.75">
      <c r="A225" s="1">
        <v>1.3086</v>
      </c>
      <c r="B225" s="1">
        <f t="shared" si="3"/>
        <v>45.95397534</v>
      </c>
      <c r="C225" s="11"/>
    </row>
    <row r="226" spans="1:3" ht="12.75">
      <c r="A226" s="1">
        <v>1.3086</v>
      </c>
      <c r="B226" s="1">
        <f t="shared" si="3"/>
        <v>45.95397534</v>
      </c>
      <c r="C226" s="11"/>
    </row>
    <row r="227" spans="1:3" ht="12.75">
      <c r="A227" s="1">
        <v>1.3086</v>
      </c>
      <c r="B227" s="1">
        <f t="shared" si="3"/>
        <v>45.95397534</v>
      </c>
      <c r="C227" s="11"/>
    </row>
    <row r="228" spans="1:3" ht="12.75">
      <c r="A228" s="1">
        <v>1.2891</v>
      </c>
      <c r="B228" s="1">
        <f t="shared" si="3"/>
        <v>45.26919579</v>
      </c>
      <c r="C228" s="11"/>
    </row>
    <row r="229" spans="1:3" ht="12.75">
      <c r="A229" s="1">
        <v>1.3086</v>
      </c>
      <c r="B229" s="1">
        <f t="shared" si="3"/>
        <v>45.95397534</v>
      </c>
      <c r="C229" s="11"/>
    </row>
    <row r="230" spans="1:3" ht="12.75">
      <c r="A230" s="1">
        <v>1.3281</v>
      </c>
      <c r="B230" s="1">
        <f t="shared" si="3"/>
        <v>46.63875489</v>
      </c>
      <c r="C230" s="11"/>
    </row>
    <row r="231" spans="1:3" ht="12.75">
      <c r="A231" s="1">
        <v>1.3477</v>
      </c>
      <c r="B231" s="1">
        <f t="shared" si="3"/>
        <v>47.32704613</v>
      </c>
      <c r="C231" s="11"/>
    </row>
    <row r="232" spans="1:3" ht="12.75">
      <c r="A232" s="1">
        <v>1.3281</v>
      </c>
      <c r="B232" s="1">
        <f t="shared" si="3"/>
        <v>46.63875489</v>
      </c>
      <c r="C232" s="11"/>
    </row>
    <row r="233" spans="1:3" ht="12.75">
      <c r="A233" s="1">
        <v>1.3281</v>
      </c>
      <c r="B233" s="1">
        <f t="shared" si="3"/>
        <v>46.63875489</v>
      </c>
      <c r="C233" s="11"/>
    </row>
    <row r="234" spans="1:3" ht="12.75">
      <c r="A234" s="1">
        <v>1.3281</v>
      </c>
      <c r="B234" s="1">
        <f t="shared" si="3"/>
        <v>46.63875489</v>
      </c>
      <c r="C234" s="11"/>
    </row>
    <row r="235" spans="1:3" ht="12.75">
      <c r="A235" s="1">
        <v>1.3477</v>
      </c>
      <c r="B235" s="1">
        <f t="shared" si="3"/>
        <v>47.32704613</v>
      </c>
      <c r="C235" s="11"/>
    </row>
    <row r="236" spans="1:3" ht="12.75">
      <c r="A236" s="1">
        <v>1.3477</v>
      </c>
      <c r="B236" s="1">
        <f t="shared" si="3"/>
        <v>47.32704613</v>
      </c>
      <c r="C236" s="11"/>
    </row>
    <row r="237" spans="1:3" ht="12.75">
      <c r="A237" s="1">
        <v>1.3477</v>
      </c>
      <c r="B237" s="1">
        <f t="shared" si="3"/>
        <v>47.32704613</v>
      </c>
      <c r="C237" s="11"/>
    </row>
    <row r="238" spans="1:3" ht="12.75">
      <c r="A238" s="1">
        <v>1.3477</v>
      </c>
      <c r="B238" s="1">
        <f t="shared" si="3"/>
        <v>47.32704613</v>
      </c>
      <c r="C238" s="11"/>
    </row>
    <row r="239" spans="1:3" ht="12.75">
      <c r="A239" s="1">
        <v>1.3477</v>
      </c>
      <c r="B239" s="1">
        <f t="shared" si="3"/>
        <v>47.32704613</v>
      </c>
      <c r="C239" s="11"/>
    </row>
    <row r="240" spans="1:3" ht="12.75">
      <c r="A240" s="1">
        <v>1.3477</v>
      </c>
      <c r="B240" s="1">
        <f t="shared" si="3"/>
        <v>47.32704613</v>
      </c>
      <c r="C240" s="11"/>
    </row>
    <row r="241" spans="1:3" ht="12.75">
      <c r="A241" s="1">
        <v>1.3672</v>
      </c>
      <c r="B241" s="1">
        <f t="shared" si="3"/>
        <v>48.01182568</v>
      </c>
      <c r="C241" s="11"/>
    </row>
    <row r="242" spans="1:3" ht="12.75">
      <c r="A242" s="1">
        <v>1.3672</v>
      </c>
      <c r="B242" s="1">
        <f t="shared" si="3"/>
        <v>48.01182568</v>
      </c>
      <c r="C242" s="11"/>
    </row>
    <row r="243" spans="1:3" ht="12.75">
      <c r="A243" s="1">
        <v>1.3672</v>
      </c>
      <c r="B243" s="1">
        <f t="shared" si="3"/>
        <v>48.01182568</v>
      </c>
      <c r="C243" s="11"/>
    </row>
    <row r="244" spans="1:3" ht="12.75">
      <c r="A244" s="1">
        <v>1.3867</v>
      </c>
      <c r="B244" s="1">
        <f t="shared" si="3"/>
        <v>48.69660523</v>
      </c>
      <c r="C244" s="11"/>
    </row>
    <row r="245" spans="1:3" ht="12.75">
      <c r="A245" s="1">
        <v>1.4063</v>
      </c>
      <c r="B245" s="1">
        <f t="shared" si="3"/>
        <v>49.38489647000001</v>
      </c>
      <c r="C245" s="11"/>
    </row>
    <row r="246" spans="1:3" ht="12.75">
      <c r="A246" s="1">
        <v>1.3867</v>
      </c>
      <c r="B246" s="1">
        <f t="shared" si="3"/>
        <v>48.69660523</v>
      </c>
      <c r="C246" s="11"/>
    </row>
    <row r="247" spans="1:3" ht="12.75">
      <c r="A247" s="1">
        <v>1.3867</v>
      </c>
      <c r="B247" s="1">
        <f t="shared" si="3"/>
        <v>48.69660523</v>
      </c>
      <c r="C247" s="11"/>
    </row>
    <row r="248" spans="1:3" ht="12.75">
      <c r="A248" s="1">
        <v>1.3867</v>
      </c>
      <c r="B248" s="1">
        <f t="shared" si="3"/>
        <v>48.69660523</v>
      </c>
      <c r="C248" s="11"/>
    </row>
    <row r="249" spans="1:3" ht="12.75">
      <c r="A249" s="1">
        <v>1.3867</v>
      </c>
      <c r="B249" s="1">
        <f t="shared" si="3"/>
        <v>48.69660523</v>
      </c>
      <c r="C249" s="11"/>
    </row>
    <row r="250" spans="1:3" ht="12.75">
      <c r="A250" s="1">
        <v>1.4063</v>
      </c>
      <c r="B250" s="1">
        <f t="shared" si="3"/>
        <v>49.38489647000001</v>
      </c>
      <c r="C250" s="11"/>
    </row>
    <row r="251" spans="1:3" ht="12.75">
      <c r="A251" s="1">
        <v>1.4063</v>
      </c>
      <c r="B251" s="1">
        <f t="shared" si="3"/>
        <v>49.38489647000001</v>
      </c>
      <c r="C251" s="11"/>
    </row>
    <row r="252" spans="1:3" ht="12.75">
      <c r="A252" s="1">
        <v>1.4258</v>
      </c>
      <c r="B252" s="1">
        <f t="shared" si="3"/>
        <v>50.06967602</v>
      </c>
      <c r="C252" s="11"/>
    </row>
    <row r="253" spans="1:3" ht="12.75">
      <c r="A253" s="1">
        <v>1.4258</v>
      </c>
      <c r="B253" s="1">
        <f t="shared" si="3"/>
        <v>50.06967602</v>
      </c>
      <c r="C253" s="11"/>
    </row>
    <row r="254" spans="1:3" ht="12.75">
      <c r="A254" s="1">
        <v>1.4258</v>
      </c>
      <c r="B254" s="1">
        <f t="shared" si="3"/>
        <v>50.06967602</v>
      </c>
      <c r="C254" s="11"/>
    </row>
    <row r="255" spans="1:3" ht="12.75">
      <c r="A255" s="1">
        <v>1.4258</v>
      </c>
      <c r="B255" s="1">
        <f t="shared" si="3"/>
        <v>50.06967602</v>
      </c>
      <c r="C255" s="11"/>
    </row>
    <row r="256" spans="1:3" ht="12.75">
      <c r="A256" s="1">
        <v>1.4063</v>
      </c>
      <c r="B256" s="1">
        <f t="shared" si="3"/>
        <v>49.38489647000001</v>
      </c>
      <c r="C256" s="11"/>
    </row>
    <row r="257" spans="1:3" ht="12.75">
      <c r="A257" s="1">
        <v>1.4258</v>
      </c>
      <c r="B257" s="1">
        <f t="shared" si="3"/>
        <v>50.06967602</v>
      </c>
      <c r="C257" s="11"/>
    </row>
    <row r="258" spans="1:3" ht="12.75">
      <c r="A258" s="1">
        <v>1.4453</v>
      </c>
      <c r="B258" s="1">
        <f t="shared" si="3"/>
        <v>50.754455570000005</v>
      </c>
      <c r="C258" s="11"/>
    </row>
    <row r="259" spans="1:3" ht="12.75">
      <c r="A259" s="1">
        <v>1.4648</v>
      </c>
      <c r="B259" s="1">
        <f t="shared" si="3"/>
        <v>51.439235120000006</v>
      </c>
      <c r="C259" s="11"/>
    </row>
    <row r="260" spans="1:3" ht="12.75">
      <c r="A260" s="1">
        <v>1.4453</v>
      </c>
      <c r="B260" s="1">
        <f t="shared" si="3"/>
        <v>50.754455570000005</v>
      </c>
      <c r="C260" s="11"/>
    </row>
    <row r="261" spans="1:3" ht="12.75">
      <c r="A261" s="1">
        <v>1.4258</v>
      </c>
      <c r="B261" s="1">
        <f t="shared" si="3"/>
        <v>50.06967602</v>
      </c>
      <c r="C261" s="11"/>
    </row>
    <row r="262" spans="1:3" ht="12.75">
      <c r="A262" s="1">
        <v>1.4453</v>
      </c>
      <c r="B262" s="1">
        <f t="shared" si="3"/>
        <v>50.754455570000005</v>
      </c>
      <c r="C262" s="11"/>
    </row>
    <row r="263" spans="1:3" ht="12.75">
      <c r="A263" s="1">
        <v>1.4648</v>
      </c>
      <c r="B263" s="1">
        <f t="shared" si="3"/>
        <v>51.439235120000006</v>
      </c>
      <c r="C263" s="11"/>
    </row>
    <row r="264" spans="1:3" ht="12.75">
      <c r="A264" s="1">
        <v>1.4844</v>
      </c>
      <c r="B264" s="1">
        <f t="shared" si="3"/>
        <v>52.12752636</v>
      </c>
      <c r="C264" s="11"/>
    </row>
    <row r="265" spans="1:3" ht="12.75">
      <c r="A265" s="1">
        <v>1.4648</v>
      </c>
      <c r="B265" s="1">
        <f t="shared" si="3"/>
        <v>51.439235120000006</v>
      </c>
      <c r="C265" s="11"/>
    </row>
    <row r="266" spans="1:3" ht="12.75">
      <c r="A266" s="1">
        <v>1.4648</v>
      </c>
      <c r="B266" s="1">
        <f t="shared" si="3"/>
        <v>51.439235120000006</v>
      </c>
      <c r="C266" s="11"/>
    </row>
    <row r="267" spans="1:3" ht="12.75">
      <c r="A267" s="1">
        <v>1.4648</v>
      </c>
      <c r="B267" s="1">
        <f aca="true" t="shared" si="4" ref="B267:B330">(A267*35.1169)</f>
        <v>51.439235120000006</v>
      </c>
      <c r="C267" s="11"/>
    </row>
    <row r="268" spans="1:3" ht="12.75">
      <c r="A268" s="1">
        <v>1.4648</v>
      </c>
      <c r="B268" s="1">
        <f t="shared" si="4"/>
        <v>51.439235120000006</v>
      </c>
      <c r="C268" s="11"/>
    </row>
    <row r="269" spans="1:3" ht="12.75">
      <c r="A269" s="1">
        <v>1.4648</v>
      </c>
      <c r="B269" s="1">
        <f t="shared" si="4"/>
        <v>51.439235120000006</v>
      </c>
      <c r="C269" s="11"/>
    </row>
    <row r="270" spans="1:3" ht="12.75">
      <c r="A270" s="1">
        <v>1.4844</v>
      </c>
      <c r="B270" s="1">
        <f t="shared" si="4"/>
        <v>52.12752636</v>
      </c>
      <c r="C270" s="11"/>
    </row>
    <row r="271" spans="1:3" ht="12.75">
      <c r="A271" s="1">
        <v>1.5039</v>
      </c>
      <c r="B271" s="1">
        <f t="shared" si="4"/>
        <v>52.81230591</v>
      </c>
      <c r="C271" s="11"/>
    </row>
    <row r="272" spans="1:3" ht="12.75">
      <c r="A272" s="1">
        <v>1.5234</v>
      </c>
      <c r="B272" s="1">
        <f t="shared" si="4"/>
        <v>53.49708546000001</v>
      </c>
      <c r="C272" s="11"/>
    </row>
    <row r="273" spans="1:3" ht="12.75">
      <c r="A273" s="1">
        <v>1.5234</v>
      </c>
      <c r="B273" s="1">
        <f t="shared" si="4"/>
        <v>53.49708546000001</v>
      </c>
      <c r="C273" s="11"/>
    </row>
    <row r="274" spans="1:3" ht="12.75">
      <c r="A274" s="1">
        <v>1.5234</v>
      </c>
      <c r="B274" s="1">
        <f t="shared" si="4"/>
        <v>53.49708546000001</v>
      </c>
      <c r="C274" s="11"/>
    </row>
    <row r="275" spans="1:3" ht="12.75">
      <c r="A275" s="1">
        <v>1.543</v>
      </c>
      <c r="B275" s="1">
        <f t="shared" si="4"/>
        <v>54.1853767</v>
      </c>
      <c r="C275" s="11"/>
    </row>
    <row r="276" spans="1:3" ht="12.75">
      <c r="A276" s="1">
        <v>1.543</v>
      </c>
      <c r="B276" s="1">
        <f t="shared" si="4"/>
        <v>54.1853767</v>
      </c>
      <c r="C276" s="11"/>
    </row>
    <row r="277" spans="1:3" ht="12.75">
      <c r="A277" s="1">
        <v>1.543</v>
      </c>
      <c r="B277" s="1">
        <f t="shared" si="4"/>
        <v>54.1853767</v>
      </c>
      <c r="C277" s="11"/>
    </row>
    <row r="278" spans="1:3" ht="12.75">
      <c r="A278" s="1">
        <v>1.5234</v>
      </c>
      <c r="B278" s="1">
        <f t="shared" si="4"/>
        <v>53.49708546000001</v>
      </c>
      <c r="C278" s="11"/>
    </row>
    <row r="279" spans="1:3" ht="12.75">
      <c r="A279" s="1">
        <v>1.543</v>
      </c>
      <c r="B279" s="1">
        <f t="shared" si="4"/>
        <v>54.1853767</v>
      </c>
      <c r="C279" s="11"/>
    </row>
    <row r="280" spans="1:3" ht="12.75">
      <c r="A280" s="1">
        <v>1.543</v>
      </c>
      <c r="B280" s="1">
        <f t="shared" si="4"/>
        <v>54.1853767</v>
      </c>
      <c r="C280" s="11"/>
    </row>
    <row r="281" spans="1:3" ht="12.75">
      <c r="A281" s="1">
        <v>1.543</v>
      </c>
      <c r="B281" s="1">
        <f t="shared" si="4"/>
        <v>54.1853767</v>
      </c>
      <c r="C281" s="11"/>
    </row>
    <row r="282" spans="1:3" ht="12.75">
      <c r="A282" s="1">
        <v>1.5625</v>
      </c>
      <c r="B282" s="1">
        <f t="shared" si="4"/>
        <v>54.87015625</v>
      </c>
      <c r="C282" s="11"/>
    </row>
    <row r="283" spans="1:3" ht="12.75">
      <c r="A283" s="1">
        <v>1.582</v>
      </c>
      <c r="B283" s="1">
        <f t="shared" si="4"/>
        <v>55.5549358</v>
      </c>
      <c r="C283" s="11"/>
    </row>
    <row r="284" spans="1:3" ht="12.75">
      <c r="A284" s="1">
        <v>1.5625</v>
      </c>
      <c r="B284" s="1">
        <f t="shared" si="4"/>
        <v>54.87015625</v>
      </c>
      <c r="C284" s="11"/>
    </row>
    <row r="285" spans="1:3" ht="12.75">
      <c r="A285" s="1">
        <v>1.543</v>
      </c>
      <c r="B285" s="1">
        <f t="shared" si="4"/>
        <v>54.1853767</v>
      </c>
      <c r="C285" s="11"/>
    </row>
    <row r="286" spans="1:3" ht="12.75">
      <c r="A286" s="1">
        <v>1.5625</v>
      </c>
      <c r="B286" s="1">
        <f t="shared" si="4"/>
        <v>54.87015625</v>
      </c>
      <c r="C286" s="11"/>
    </row>
    <row r="287" spans="1:3" ht="12.75">
      <c r="A287" s="1">
        <v>1.582</v>
      </c>
      <c r="B287" s="1">
        <f t="shared" si="4"/>
        <v>55.5549358</v>
      </c>
      <c r="C287" s="11"/>
    </row>
    <row r="288" spans="1:3" ht="12.75">
      <c r="A288" s="1">
        <v>1.582</v>
      </c>
      <c r="B288" s="1">
        <f t="shared" si="4"/>
        <v>55.5549358</v>
      </c>
      <c r="C288" s="11"/>
    </row>
    <row r="289" spans="1:3" ht="12.75">
      <c r="A289" s="1">
        <v>1.5625</v>
      </c>
      <c r="B289" s="1">
        <f t="shared" si="4"/>
        <v>54.87015625</v>
      </c>
      <c r="C289" s="11"/>
    </row>
    <row r="290" spans="1:3" ht="12.75">
      <c r="A290" s="1">
        <v>1.5625</v>
      </c>
      <c r="B290" s="1">
        <f t="shared" si="4"/>
        <v>54.87015625</v>
      </c>
      <c r="C290" s="11"/>
    </row>
    <row r="291" spans="1:3" ht="12.75">
      <c r="A291" s="1">
        <v>1.5625</v>
      </c>
      <c r="B291" s="1">
        <f t="shared" si="4"/>
        <v>54.87015625</v>
      </c>
      <c r="C291" s="11"/>
    </row>
    <row r="292" spans="1:3" ht="12.75">
      <c r="A292" s="1">
        <v>1.582</v>
      </c>
      <c r="B292" s="1">
        <f t="shared" si="4"/>
        <v>55.5549358</v>
      </c>
      <c r="C292" s="11"/>
    </row>
    <row r="293" spans="1:3" ht="12.75">
      <c r="A293" s="1">
        <v>1.582</v>
      </c>
      <c r="B293" s="1">
        <f t="shared" si="4"/>
        <v>55.5549358</v>
      </c>
      <c r="C293" s="11"/>
    </row>
    <row r="294" spans="1:3" ht="12.75">
      <c r="A294" s="1">
        <v>1.5625</v>
      </c>
      <c r="B294" s="1">
        <f t="shared" si="4"/>
        <v>54.87015625</v>
      </c>
      <c r="C294" s="11"/>
    </row>
    <row r="295" spans="1:3" ht="12.75">
      <c r="A295" s="1">
        <v>1.582</v>
      </c>
      <c r="B295" s="1">
        <f t="shared" si="4"/>
        <v>55.5549358</v>
      </c>
      <c r="C295" s="11"/>
    </row>
    <row r="296" spans="1:3" ht="12.75">
      <c r="A296" s="1">
        <v>1.6016</v>
      </c>
      <c r="B296" s="1">
        <f t="shared" si="4"/>
        <v>56.24322704</v>
      </c>
      <c r="C296" s="11"/>
    </row>
    <row r="297" spans="1:3" ht="12.75">
      <c r="A297" s="1">
        <v>1.6406</v>
      </c>
      <c r="B297" s="1">
        <f t="shared" si="4"/>
        <v>57.612786140000004</v>
      </c>
      <c r="C297" s="11"/>
    </row>
    <row r="298" spans="1:3" ht="12.75">
      <c r="A298" s="1">
        <v>1.6602</v>
      </c>
      <c r="B298" s="1">
        <f t="shared" si="4"/>
        <v>58.301077379999995</v>
      </c>
      <c r="C298" s="11"/>
    </row>
    <row r="299" spans="1:3" ht="12.75">
      <c r="A299" s="1">
        <v>1.6406</v>
      </c>
      <c r="B299" s="1">
        <f t="shared" si="4"/>
        <v>57.612786140000004</v>
      </c>
      <c r="C299" s="11"/>
    </row>
    <row r="300" spans="1:3" ht="12.75">
      <c r="A300" s="1">
        <v>1.6211</v>
      </c>
      <c r="B300" s="1">
        <f t="shared" si="4"/>
        <v>56.92800659</v>
      </c>
      <c r="C300" s="11"/>
    </row>
    <row r="301" spans="1:3" ht="12.75">
      <c r="A301" s="1">
        <v>1.6211</v>
      </c>
      <c r="B301" s="1">
        <f t="shared" si="4"/>
        <v>56.92800659</v>
      </c>
      <c r="C301" s="11"/>
    </row>
    <row r="302" spans="1:3" ht="12.75">
      <c r="A302" s="1">
        <v>1.6016</v>
      </c>
      <c r="B302" s="1">
        <f t="shared" si="4"/>
        <v>56.24322704</v>
      </c>
      <c r="C302" s="11"/>
    </row>
    <row r="303" spans="1:3" ht="12.75">
      <c r="A303" s="1">
        <v>1.6211</v>
      </c>
      <c r="B303" s="1">
        <f t="shared" si="4"/>
        <v>56.92800659</v>
      </c>
      <c r="C303" s="11"/>
    </row>
    <row r="304" spans="1:3" ht="12.75">
      <c r="A304" s="1">
        <v>1.6406</v>
      </c>
      <c r="B304" s="1">
        <f t="shared" si="4"/>
        <v>57.612786140000004</v>
      </c>
      <c r="C304" s="11"/>
    </row>
    <row r="305" spans="1:3" ht="12.75">
      <c r="A305" s="1">
        <v>1.6602</v>
      </c>
      <c r="B305" s="1">
        <f t="shared" si="4"/>
        <v>58.301077379999995</v>
      </c>
      <c r="C305" s="11"/>
    </row>
    <row r="306" spans="1:3" ht="12.75">
      <c r="A306" s="1">
        <v>1.6406</v>
      </c>
      <c r="B306" s="1">
        <f t="shared" si="4"/>
        <v>57.612786140000004</v>
      </c>
      <c r="C306" s="11"/>
    </row>
    <row r="307" spans="1:3" ht="12.75">
      <c r="A307" s="1">
        <v>1.6211</v>
      </c>
      <c r="B307" s="1">
        <f t="shared" si="4"/>
        <v>56.92800659</v>
      </c>
      <c r="C307" s="11"/>
    </row>
    <row r="308" spans="1:3" ht="12.75">
      <c r="A308" s="1">
        <v>1.6406</v>
      </c>
      <c r="B308" s="1">
        <f t="shared" si="4"/>
        <v>57.612786140000004</v>
      </c>
      <c r="C308" s="11"/>
    </row>
    <row r="309" spans="1:3" ht="12.75">
      <c r="A309" s="1">
        <v>1.6602</v>
      </c>
      <c r="B309" s="1">
        <f t="shared" si="4"/>
        <v>58.301077379999995</v>
      </c>
      <c r="C309" s="11"/>
    </row>
    <row r="310" spans="1:3" ht="12.75">
      <c r="A310" s="1">
        <v>1.6602</v>
      </c>
      <c r="B310" s="1">
        <f t="shared" si="4"/>
        <v>58.301077379999995</v>
      </c>
      <c r="C310" s="11"/>
    </row>
    <row r="311" spans="1:3" ht="12.75">
      <c r="A311" s="1">
        <v>1.6406</v>
      </c>
      <c r="B311" s="1">
        <f t="shared" si="4"/>
        <v>57.612786140000004</v>
      </c>
      <c r="C311" s="11"/>
    </row>
    <row r="312" spans="1:3" ht="12.75">
      <c r="A312" s="1">
        <v>1.6211</v>
      </c>
      <c r="B312" s="1">
        <f t="shared" si="4"/>
        <v>56.92800659</v>
      </c>
      <c r="C312" s="11"/>
    </row>
    <row r="313" spans="1:3" ht="12.75">
      <c r="A313" s="1">
        <v>1.6406</v>
      </c>
      <c r="B313" s="1">
        <f t="shared" si="4"/>
        <v>57.612786140000004</v>
      </c>
      <c r="C313" s="11"/>
    </row>
    <row r="314" spans="1:3" ht="12.75">
      <c r="A314" s="1">
        <v>1.6602</v>
      </c>
      <c r="B314" s="1">
        <f t="shared" si="4"/>
        <v>58.301077379999995</v>
      </c>
      <c r="C314" s="11"/>
    </row>
    <row r="315" spans="1:3" ht="12.75">
      <c r="A315" s="1">
        <v>1.6797</v>
      </c>
      <c r="B315" s="1">
        <f t="shared" si="4"/>
        <v>58.985856930000004</v>
      </c>
      <c r="C315" s="11"/>
    </row>
    <row r="316" spans="1:3" ht="12.75">
      <c r="A316" s="1">
        <v>1.6602</v>
      </c>
      <c r="B316" s="1">
        <f t="shared" si="4"/>
        <v>58.301077379999995</v>
      </c>
      <c r="C316" s="11"/>
    </row>
    <row r="317" spans="1:3" ht="12.75">
      <c r="A317" s="1">
        <v>1.6602</v>
      </c>
      <c r="B317" s="1">
        <f t="shared" si="4"/>
        <v>58.301077379999995</v>
      </c>
      <c r="C317" s="11"/>
    </row>
    <row r="318" spans="1:3" ht="12.75">
      <c r="A318" s="1">
        <v>1.6992</v>
      </c>
      <c r="B318" s="1">
        <f t="shared" si="4"/>
        <v>59.670636480000006</v>
      </c>
      <c r="C318" s="11"/>
    </row>
    <row r="319" spans="1:3" ht="12.75">
      <c r="A319" s="1">
        <v>1.7188</v>
      </c>
      <c r="B319" s="1">
        <f t="shared" si="4"/>
        <v>60.358927720000004</v>
      </c>
      <c r="C319" s="11"/>
    </row>
    <row r="320" spans="1:3" ht="12.75">
      <c r="A320" s="1">
        <v>1.7188</v>
      </c>
      <c r="B320" s="1">
        <f t="shared" si="4"/>
        <v>60.358927720000004</v>
      </c>
      <c r="C320" s="11"/>
    </row>
    <row r="321" spans="1:3" ht="12.75">
      <c r="A321" s="1">
        <v>1.7188</v>
      </c>
      <c r="B321" s="1">
        <f t="shared" si="4"/>
        <v>60.358927720000004</v>
      </c>
      <c r="C321" s="11"/>
    </row>
    <row r="322" spans="1:3" ht="12.75">
      <c r="A322" s="1">
        <v>1.6992</v>
      </c>
      <c r="B322" s="1">
        <f t="shared" si="4"/>
        <v>59.670636480000006</v>
      </c>
      <c r="C322" s="11"/>
    </row>
    <row r="323" spans="1:3" ht="12.75">
      <c r="A323" s="1">
        <v>1.6797</v>
      </c>
      <c r="B323" s="1">
        <f t="shared" si="4"/>
        <v>58.985856930000004</v>
      </c>
      <c r="C323" s="11"/>
    </row>
    <row r="324" spans="1:3" ht="12.75">
      <c r="A324" s="1">
        <v>1.6602</v>
      </c>
      <c r="B324" s="1">
        <f t="shared" si="4"/>
        <v>58.301077379999995</v>
      </c>
      <c r="C324" s="11"/>
    </row>
    <row r="325" spans="1:3" ht="12.75">
      <c r="A325" s="1">
        <v>1.6602</v>
      </c>
      <c r="B325" s="1">
        <f t="shared" si="4"/>
        <v>58.301077379999995</v>
      </c>
      <c r="C325" s="11"/>
    </row>
    <row r="326" spans="1:3" ht="12.75">
      <c r="A326" s="1">
        <v>1.6602</v>
      </c>
      <c r="B326" s="1">
        <f t="shared" si="4"/>
        <v>58.301077379999995</v>
      </c>
      <c r="C326" s="11"/>
    </row>
    <row r="327" spans="1:3" ht="12.75">
      <c r="A327" s="1">
        <v>1.6797</v>
      </c>
      <c r="B327" s="1">
        <f t="shared" si="4"/>
        <v>58.985856930000004</v>
      </c>
      <c r="C327" s="11"/>
    </row>
    <row r="328" spans="1:3" ht="12.75">
      <c r="A328" s="1">
        <v>1.6992</v>
      </c>
      <c r="B328" s="1">
        <f t="shared" si="4"/>
        <v>59.670636480000006</v>
      </c>
      <c r="C328" s="11"/>
    </row>
    <row r="329" spans="1:3" ht="12.75">
      <c r="A329" s="1">
        <v>1.6797</v>
      </c>
      <c r="B329" s="1">
        <f t="shared" si="4"/>
        <v>58.985856930000004</v>
      </c>
      <c r="C329" s="11"/>
    </row>
    <row r="330" spans="1:3" ht="12.75">
      <c r="A330" s="1">
        <v>1.6602</v>
      </c>
      <c r="B330" s="1">
        <f t="shared" si="4"/>
        <v>58.301077379999995</v>
      </c>
      <c r="C330" s="11"/>
    </row>
    <row r="331" spans="1:3" ht="12.75">
      <c r="A331" s="1">
        <v>1.6797</v>
      </c>
      <c r="B331" s="1">
        <f aca="true" t="shared" si="5" ref="B331:B394">(A331*35.1169)</f>
        <v>58.985856930000004</v>
      </c>
      <c r="C331" s="11"/>
    </row>
    <row r="332" spans="1:3" ht="12.75">
      <c r="A332" s="1">
        <v>1.6992</v>
      </c>
      <c r="B332" s="1">
        <f t="shared" si="5"/>
        <v>59.670636480000006</v>
      </c>
      <c r="C332" s="11"/>
    </row>
    <row r="333" spans="1:3" ht="12.75">
      <c r="A333" s="1">
        <v>1.6797</v>
      </c>
      <c r="B333" s="1">
        <f t="shared" si="5"/>
        <v>58.985856930000004</v>
      </c>
      <c r="C333" s="11"/>
    </row>
    <row r="334" spans="1:3" ht="12.75">
      <c r="A334" s="1">
        <v>1.6797</v>
      </c>
      <c r="B334" s="1">
        <f t="shared" si="5"/>
        <v>58.985856930000004</v>
      </c>
      <c r="C334" s="11"/>
    </row>
    <row r="335" spans="1:3" ht="12.75">
      <c r="A335" s="1">
        <v>1.6992</v>
      </c>
      <c r="B335" s="1">
        <f t="shared" si="5"/>
        <v>59.670636480000006</v>
      </c>
      <c r="C335" s="11"/>
    </row>
    <row r="336" spans="1:3" ht="12.75">
      <c r="A336" s="1">
        <v>1.6992</v>
      </c>
      <c r="B336" s="1">
        <f t="shared" si="5"/>
        <v>59.670636480000006</v>
      </c>
      <c r="C336" s="11"/>
    </row>
    <row r="337" spans="1:3" ht="12.75">
      <c r="A337" s="1">
        <v>1.6992</v>
      </c>
      <c r="B337" s="1">
        <f t="shared" si="5"/>
        <v>59.670636480000006</v>
      </c>
      <c r="C337" s="11"/>
    </row>
    <row r="338" spans="1:3" ht="12.75">
      <c r="A338" s="1">
        <v>1.6797</v>
      </c>
      <c r="B338" s="1">
        <f t="shared" si="5"/>
        <v>58.985856930000004</v>
      </c>
      <c r="C338" s="11"/>
    </row>
    <row r="339" spans="1:3" ht="12.75">
      <c r="A339" s="1">
        <v>1.6797</v>
      </c>
      <c r="B339" s="1">
        <f t="shared" si="5"/>
        <v>58.985856930000004</v>
      </c>
      <c r="C339" s="11"/>
    </row>
    <row r="340" spans="1:3" ht="12.75">
      <c r="A340" s="1">
        <v>1.6797</v>
      </c>
      <c r="B340" s="1">
        <f t="shared" si="5"/>
        <v>58.985856930000004</v>
      </c>
      <c r="C340" s="11"/>
    </row>
    <row r="341" spans="1:3" ht="12.75">
      <c r="A341" s="1">
        <v>1.6797</v>
      </c>
      <c r="B341" s="1">
        <f t="shared" si="5"/>
        <v>58.985856930000004</v>
      </c>
      <c r="C341" s="11"/>
    </row>
    <row r="342" spans="1:3" ht="12.75">
      <c r="A342" s="1">
        <v>1.6797</v>
      </c>
      <c r="B342" s="1">
        <f t="shared" si="5"/>
        <v>58.985856930000004</v>
      </c>
      <c r="C342" s="11"/>
    </row>
    <row r="343" spans="1:3" ht="12.75">
      <c r="A343" s="1">
        <v>1.6602</v>
      </c>
      <c r="B343" s="1">
        <f t="shared" si="5"/>
        <v>58.301077379999995</v>
      </c>
      <c r="C343" s="11"/>
    </row>
    <row r="344" spans="1:3" ht="12.75">
      <c r="A344" s="1">
        <v>1.6602</v>
      </c>
      <c r="B344" s="1">
        <f t="shared" si="5"/>
        <v>58.301077379999995</v>
      </c>
      <c r="C344" s="11"/>
    </row>
    <row r="345" spans="1:3" ht="12.75">
      <c r="A345" s="1">
        <v>1.6797</v>
      </c>
      <c r="B345" s="1">
        <f t="shared" si="5"/>
        <v>58.985856930000004</v>
      </c>
      <c r="C345" s="11"/>
    </row>
    <row r="346" spans="1:3" ht="12.75">
      <c r="A346" s="1">
        <v>1.6797</v>
      </c>
      <c r="B346" s="1">
        <f t="shared" si="5"/>
        <v>58.985856930000004</v>
      </c>
      <c r="C346" s="11"/>
    </row>
    <row r="347" spans="1:3" ht="12.75">
      <c r="A347" s="1">
        <v>1.6797</v>
      </c>
      <c r="B347" s="1">
        <f t="shared" si="5"/>
        <v>58.985856930000004</v>
      </c>
      <c r="C347" s="11"/>
    </row>
    <row r="348" spans="1:3" ht="12.75">
      <c r="A348" s="1">
        <v>1.6797</v>
      </c>
      <c r="B348" s="1">
        <f t="shared" si="5"/>
        <v>58.985856930000004</v>
      </c>
      <c r="C348" s="11"/>
    </row>
    <row r="349" spans="1:3" ht="12.75">
      <c r="A349" s="1">
        <v>1.6797</v>
      </c>
      <c r="B349" s="1">
        <f t="shared" si="5"/>
        <v>58.985856930000004</v>
      </c>
      <c r="C349" s="11"/>
    </row>
    <row r="350" spans="1:3" ht="12.75">
      <c r="A350" s="1">
        <v>1.6992</v>
      </c>
      <c r="B350" s="1">
        <f t="shared" si="5"/>
        <v>59.670636480000006</v>
      </c>
      <c r="C350" s="11"/>
    </row>
    <row r="351" spans="1:3" ht="12.75">
      <c r="A351" s="1">
        <v>1.6797</v>
      </c>
      <c r="B351" s="1">
        <f t="shared" si="5"/>
        <v>58.985856930000004</v>
      </c>
      <c r="C351" s="11"/>
    </row>
    <row r="352" spans="1:3" ht="12.75">
      <c r="A352" s="1">
        <v>1.6602</v>
      </c>
      <c r="B352" s="1">
        <f t="shared" si="5"/>
        <v>58.301077379999995</v>
      </c>
      <c r="C352" s="11"/>
    </row>
    <row r="353" spans="1:3" ht="12.75">
      <c r="A353" s="1">
        <v>1.6797</v>
      </c>
      <c r="B353" s="1">
        <f t="shared" si="5"/>
        <v>58.985856930000004</v>
      </c>
      <c r="C353" s="11"/>
    </row>
    <row r="354" spans="1:3" ht="12.75">
      <c r="A354" s="1">
        <v>1.6797</v>
      </c>
      <c r="B354" s="1">
        <f t="shared" si="5"/>
        <v>58.985856930000004</v>
      </c>
      <c r="C354" s="11"/>
    </row>
    <row r="355" spans="1:3" ht="12.75">
      <c r="A355" s="1">
        <v>1.6602</v>
      </c>
      <c r="B355" s="1">
        <f t="shared" si="5"/>
        <v>58.301077379999995</v>
      </c>
      <c r="C355" s="11"/>
    </row>
    <row r="356" spans="1:3" ht="12.75">
      <c r="A356" s="1">
        <v>1.6406</v>
      </c>
      <c r="B356" s="1">
        <f t="shared" si="5"/>
        <v>57.612786140000004</v>
      </c>
      <c r="C356" s="11"/>
    </row>
    <row r="357" spans="1:3" ht="12.75">
      <c r="A357" s="1">
        <v>1.6406</v>
      </c>
      <c r="B357" s="1">
        <f t="shared" si="5"/>
        <v>57.612786140000004</v>
      </c>
      <c r="C357" s="11"/>
    </row>
    <row r="358" spans="1:3" ht="12.75">
      <c r="A358" s="1">
        <v>1.6406</v>
      </c>
      <c r="B358" s="1">
        <f t="shared" si="5"/>
        <v>57.612786140000004</v>
      </c>
      <c r="C358" s="11"/>
    </row>
    <row r="359" spans="1:3" ht="12.75">
      <c r="A359" s="1">
        <v>1.6211</v>
      </c>
      <c r="B359" s="1">
        <f t="shared" si="5"/>
        <v>56.92800659</v>
      </c>
      <c r="C359" s="11"/>
    </row>
    <row r="360" spans="1:3" ht="12.75">
      <c r="A360" s="1">
        <v>1.6016</v>
      </c>
      <c r="B360" s="1">
        <f t="shared" si="5"/>
        <v>56.24322704</v>
      </c>
      <c r="C360" s="11"/>
    </row>
    <row r="361" spans="1:3" ht="12.75">
      <c r="A361" s="1">
        <v>1.582</v>
      </c>
      <c r="B361" s="1">
        <f t="shared" si="5"/>
        <v>55.5549358</v>
      </c>
      <c r="C361" s="11"/>
    </row>
    <row r="362" spans="1:3" ht="12.75">
      <c r="A362" s="1">
        <v>1.6211</v>
      </c>
      <c r="B362" s="1">
        <f t="shared" si="5"/>
        <v>56.92800659</v>
      </c>
      <c r="C362" s="11"/>
    </row>
    <row r="363" spans="1:3" ht="12.75">
      <c r="A363" s="1">
        <v>1.6406</v>
      </c>
      <c r="B363" s="1">
        <f t="shared" si="5"/>
        <v>57.612786140000004</v>
      </c>
      <c r="C363" s="11"/>
    </row>
    <row r="364" spans="1:3" ht="12.75">
      <c r="A364" s="1">
        <v>1.6016</v>
      </c>
      <c r="B364" s="1">
        <f t="shared" si="5"/>
        <v>56.24322704</v>
      </c>
      <c r="C364" s="11"/>
    </row>
    <row r="365" spans="1:3" ht="12.75">
      <c r="A365" s="1">
        <v>1.5625</v>
      </c>
      <c r="B365" s="1">
        <f t="shared" si="5"/>
        <v>54.87015625</v>
      </c>
      <c r="C365" s="11"/>
    </row>
    <row r="366" spans="1:3" ht="12.75">
      <c r="A366" s="1">
        <v>1.5625</v>
      </c>
      <c r="B366" s="1">
        <f t="shared" si="5"/>
        <v>54.87015625</v>
      </c>
      <c r="C366" s="11"/>
    </row>
    <row r="367" spans="1:3" ht="12.75">
      <c r="A367" s="1">
        <v>1.5625</v>
      </c>
      <c r="B367" s="1">
        <f t="shared" si="5"/>
        <v>54.87015625</v>
      </c>
      <c r="C367" s="11"/>
    </row>
    <row r="368" spans="1:3" ht="12.75">
      <c r="A368" s="1">
        <v>1.582</v>
      </c>
      <c r="B368" s="1">
        <f t="shared" si="5"/>
        <v>55.5549358</v>
      </c>
      <c r="C368" s="11"/>
    </row>
    <row r="369" spans="1:3" ht="12.75">
      <c r="A369" s="1">
        <v>1.543</v>
      </c>
      <c r="B369" s="1">
        <f t="shared" si="5"/>
        <v>54.1853767</v>
      </c>
      <c r="C369" s="11"/>
    </row>
    <row r="370" spans="1:3" ht="12.75">
      <c r="A370" s="1">
        <v>1.5039</v>
      </c>
      <c r="B370" s="1">
        <f t="shared" si="5"/>
        <v>52.81230591</v>
      </c>
      <c r="C370" s="11"/>
    </row>
    <row r="371" spans="1:3" ht="12.75">
      <c r="A371" s="1">
        <v>1.5039</v>
      </c>
      <c r="B371" s="1">
        <f t="shared" si="5"/>
        <v>52.81230591</v>
      </c>
      <c r="C371" s="11"/>
    </row>
    <row r="372" spans="1:3" ht="12.75">
      <c r="A372" s="1">
        <v>1.5234</v>
      </c>
      <c r="B372" s="1">
        <f t="shared" si="5"/>
        <v>53.49708546000001</v>
      </c>
      <c r="C372" s="11"/>
    </row>
    <row r="373" spans="1:3" ht="12.75">
      <c r="A373" s="1">
        <v>1.5234</v>
      </c>
      <c r="B373" s="1">
        <f t="shared" si="5"/>
        <v>53.49708546000001</v>
      </c>
      <c r="C373" s="11"/>
    </row>
    <row r="374" spans="1:3" ht="12.75">
      <c r="A374" s="1">
        <v>1.5039</v>
      </c>
      <c r="B374" s="1">
        <f t="shared" si="5"/>
        <v>52.81230591</v>
      </c>
      <c r="C374" s="11"/>
    </row>
    <row r="375" spans="1:3" ht="12.75">
      <c r="A375" s="1">
        <v>1.5039</v>
      </c>
      <c r="B375" s="1">
        <f t="shared" si="5"/>
        <v>52.81230591</v>
      </c>
      <c r="C375" s="11"/>
    </row>
    <row r="376" spans="1:3" ht="12.75">
      <c r="A376" s="1">
        <v>1.5039</v>
      </c>
      <c r="B376" s="1">
        <f t="shared" si="5"/>
        <v>52.81230591</v>
      </c>
      <c r="C376" s="11"/>
    </row>
    <row r="377" spans="1:3" ht="12.75">
      <c r="A377" s="1">
        <v>1.5039</v>
      </c>
      <c r="B377" s="1">
        <f t="shared" si="5"/>
        <v>52.81230591</v>
      </c>
      <c r="C377" s="11"/>
    </row>
    <row r="378" spans="1:3" ht="12.75">
      <c r="A378" s="1">
        <v>1.4844</v>
      </c>
      <c r="B378" s="1">
        <f t="shared" si="5"/>
        <v>52.12752636</v>
      </c>
      <c r="C378" s="11"/>
    </row>
    <row r="379" spans="1:3" ht="12.75">
      <c r="A379" s="1">
        <v>1.5039</v>
      </c>
      <c r="B379" s="1">
        <f t="shared" si="5"/>
        <v>52.81230591</v>
      </c>
      <c r="C379" s="11"/>
    </row>
    <row r="380" spans="1:3" ht="12.75">
      <c r="A380" s="1">
        <v>1.5234</v>
      </c>
      <c r="B380" s="1">
        <f t="shared" si="5"/>
        <v>53.49708546000001</v>
      </c>
      <c r="C380" s="11"/>
    </row>
    <row r="381" spans="1:3" ht="12.75">
      <c r="A381" s="1">
        <v>1.5039</v>
      </c>
      <c r="B381" s="1">
        <f t="shared" si="5"/>
        <v>52.81230591</v>
      </c>
      <c r="C381" s="11"/>
    </row>
    <row r="382" spans="1:3" ht="12.75">
      <c r="A382" s="1">
        <v>1.4844</v>
      </c>
      <c r="B382" s="1">
        <f t="shared" si="5"/>
        <v>52.12752636</v>
      </c>
      <c r="C382" s="11"/>
    </row>
    <row r="383" spans="1:3" ht="12.75">
      <c r="A383" s="1">
        <v>1.4648</v>
      </c>
      <c r="B383" s="1">
        <f t="shared" si="5"/>
        <v>51.439235120000006</v>
      </c>
      <c r="C383" s="11"/>
    </row>
    <row r="384" spans="1:3" ht="12.75">
      <c r="A384" s="1">
        <v>1.4648</v>
      </c>
      <c r="B384" s="1">
        <f t="shared" si="5"/>
        <v>51.439235120000006</v>
      </c>
      <c r="C384" s="11"/>
    </row>
    <row r="385" spans="1:3" ht="12.75">
      <c r="A385" s="1">
        <v>1.4648</v>
      </c>
      <c r="B385" s="1">
        <f t="shared" si="5"/>
        <v>51.439235120000006</v>
      </c>
      <c r="C385" s="11"/>
    </row>
    <row r="386" spans="1:3" ht="12.75">
      <c r="A386" s="1">
        <v>1.4648</v>
      </c>
      <c r="B386" s="1">
        <f t="shared" si="5"/>
        <v>51.439235120000006</v>
      </c>
      <c r="C386" s="11"/>
    </row>
    <row r="387" spans="1:3" ht="12.75">
      <c r="A387" s="1">
        <v>1.4453</v>
      </c>
      <c r="B387" s="1">
        <f t="shared" si="5"/>
        <v>50.754455570000005</v>
      </c>
      <c r="C387" s="11"/>
    </row>
    <row r="388" spans="1:3" ht="12.75">
      <c r="A388" s="1">
        <v>1.4453</v>
      </c>
      <c r="B388" s="1">
        <f t="shared" si="5"/>
        <v>50.754455570000005</v>
      </c>
      <c r="C388" s="11"/>
    </row>
    <row r="389" spans="1:3" ht="12.75">
      <c r="A389" s="1">
        <v>1.4258</v>
      </c>
      <c r="B389" s="1">
        <f t="shared" si="5"/>
        <v>50.06967602</v>
      </c>
      <c r="C389" s="11"/>
    </row>
    <row r="390" spans="1:3" ht="12.75">
      <c r="A390" s="1">
        <v>1.4453</v>
      </c>
      <c r="B390" s="1">
        <f t="shared" si="5"/>
        <v>50.754455570000005</v>
      </c>
      <c r="C390" s="11"/>
    </row>
    <row r="391" spans="1:3" ht="12.75">
      <c r="A391" s="1">
        <v>1.4453</v>
      </c>
      <c r="B391" s="1">
        <f t="shared" si="5"/>
        <v>50.754455570000005</v>
      </c>
      <c r="C391" s="11"/>
    </row>
    <row r="392" spans="1:3" ht="12.75">
      <c r="A392" s="1">
        <v>1.4453</v>
      </c>
      <c r="B392" s="1">
        <f t="shared" si="5"/>
        <v>50.754455570000005</v>
      </c>
      <c r="C392" s="11"/>
    </row>
    <row r="393" spans="1:3" ht="12.75">
      <c r="A393" s="1">
        <v>1.4258</v>
      </c>
      <c r="B393" s="1">
        <f t="shared" si="5"/>
        <v>50.06967602</v>
      </c>
      <c r="C393" s="11"/>
    </row>
    <row r="394" spans="1:3" ht="12.75">
      <c r="A394" s="1">
        <v>1.4063</v>
      </c>
      <c r="B394" s="1">
        <f t="shared" si="5"/>
        <v>49.38489647000001</v>
      </c>
      <c r="C394" s="11"/>
    </row>
    <row r="395" spans="1:3" ht="12.75">
      <c r="A395" s="1">
        <v>1.4063</v>
      </c>
      <c r="B395" s="1">
        <f aca="true" t="shared" si="6" ref="B395:B458">(A395*35.1169)</f>
        <v>49.38489647000001</v>
      </c>
      <c r="C395" s="11"/>
    </row>
    <row r="396" spans="1:3" ht="12.75">
      <c r="A396" s="1">
        <v>1.3867</v>
      </c>
      <c r="B396" s="1">
        <f t="shared" si="6"/>
        <v>48.69660523</v>
      </c>
      <c r="C396" s="11"/>
    </row>
    <row r="397" spans="1:3" ht="12.75">
      <c r="A397" s="1">
        <v>1.3867</v>
      </c>
      <c r="B397" s="1">
        <f t="shared" si="6"/>
        <v>48.69660523</v>
      </c>
      <c r="C397" s="11"/>
    </row>
    <row r="398" spans="1:3" ht="12.75">
      <c r="A398" s="1">
        <v>1.3672</v>
      </c>
      <c r="B398" s="1">
        <f t="shared" si="6"/>
        <v>48.01182568</v>
      </c>
      <c r="C398" s="11"/>
    </row>
    <row r="399" spans="1:3" ht="12.75">
      <c r="A399" s="1">
        <v>1.3867</v>
      </c>
      <c r="B399" s="1">
        <f t="shared" si="6"/>
        <v>48.69660523</v>
      </c>
      <c r="C399" s="11"/>
    </row>
    <row r="400" spans="1:3" ht="12.75">
      <c r="A400" s="1">
        <v>1.3672</v>
      </c>
      <c r="B400" s="1">
        <f t="shared" si="6"/>
        <v>48.01182568</v>
      </c>
      <c r="C400" s="11"/>
    </row>
    <row r="401" spans="1:3" ht="12.75">
      <c r="A401" s="1">
        <v>1.3672</v>
      </c>
      <c r="B401" s="1">
        <f t="shared" si="6"/>
        <v>48.01182568</v>
      </c>
      <c r="C401" s="11"/>
    </row>
    <row r="402" spans="1:3" ht="12.75">
      <c r="A402" s="1">
        <v>1.3281</v>
      </c>
      <c r="B402" s="1">
        <f t="shared" si="6"/>
        <v>46.63875489</v>
      </c>
      <c r="C402" s="11"/>
    </row>
    <row r="403" spans="1:3" ht="12.75">
      <c r="A403" s="1">
        <v>1.3477</v>
      </c>
      <c r="B403" s="1">
        <f t="shared" si="6"/>
        <v>47.32704613</v>
      </c>
      <c r="C403" s="11"/>
    </row>
    <row r="404" spans="1:3" ht="12.75">
      <c r="A404" s="1">
        <v>1.3477</v>
      </c>
      <c r="B404" s="1">
        <f t="shared" si="6"/>
        <v>47.32704613</v>
      </c>
      <c r="C404" s="11"/>
    </row>
    <row r="405" spans="1:3" ht="12.75">
      <c r="A405" s="1">
        <v>1.3477</v>
      </c>
      <c r="B405" s="1">
        <f t="shared" si="6"/>
        <v>47.32704613</v>
      </c>
      <c r="C405" s="11"/>
    </row>
    <row r="406" spans="1:3" ht="12.75">
      <c r="A406" s="1">
        <v>1.3281</v>
      </c>
      <c r="B406" s="1">
        <f t="shared" si="6"/>
        <v>46.63875489</v>
      </c>
      <c r="C406" s="11"/>
    </row>
    <row r="407" spans="1:3" ht="12.75">
      <c r="A407" s="1">
        <v>1.3086</v>
      </c>
      <c r="B407" s="1">
        <f t="shared" si="6"/>
        <v>45.95397534</v>
      </c>
      <c r="C407" s="11"/>
    </row>
    <row r="408" spans="1:3" ht="12.75">
      <c r="A408" s="1">
        <v>1.3281</v>
      </c>
      <c r="B408" s="1">
        <f t="shared" si="6"/>
        <v>46.63875489</v>
      </c>
      <c r="C408" s="11"/>
    </row>
    <row r="409" spans="1:3" ht="12.75">
      <c r="A409" s="1">
        <v>1.3477</v>
      </c>
      <c r="B409" s="1">
        <f t="shared" si="6"/>
        <v>47.32704613</v>
      </c>
      <c r="C409" s="11"/>
    </row>
    <row r="410" spans="1:3" ht="12.75">
      <c r="A410" s="1">
        <v>1.3672</v>
      </c>
      <c r="B410" s="1">
        <f t="shared" si="6"/>
        <v>48.01182568</v>
      </c>
      <c r="C410" s="11"/>
    </row>
    <row r="411" spans="1:3" ht="12.75">
      <c r="A411" s="1">
        <v>1.3477</v>
      </c>
      <c r="B411" s="1">
        <f t="shared" si="6"/>
        <v>47.32704613</v>
      </c>
      <c r="C411" s="11"/>
    </row>
    <row r="412" spans="1:2" ht="12.75">
      <c r="A412" s="1">
        <v>1.3281</v>
      </c>
      <c r="B412" s="1">
        <f t="shared" si="6"/>
        <v>46.63875489</v>
      </c>
    </row>
    <row r="413" spans="1:2" ht="12.75">
      <c r="A413" s="1">
        <v>1.3281</v>
      </c>
      <c r="B413" s="1">
        <f t="shared" si="6"/>
        <v>46.63875489</v>
      </c>
    </row>
    <row r="414" spans="1:2" ht="12.75">
      <c r="A414" s="1">
        <v>1.3281</v>
      </c>
      <c r="B414" s="1">
        <f t="shared" si="6"/>
        <v>46.63875489</v>
      </c>
    </row>
    <row r="415" spans="1:2" ht="12.75">
      <c r="A415" s="1">
        <v>1.2891</v>
      </c>
      <c r="B415" s="1">
        <f t="shared" si="6"/>
        <v>45.26919579</v>
      </c>
    </row>
    <row r="416" spans="1:2" ht="12.75">
      <c r="A416" s="1">
        <v>1.2891</v>
      </c>
      <c r="B416" s="1">
        <f t="shared" si="6"/>
        <v>45.26919579</v>
      </c>
    </row>
    <row r="417" spans="1:2" ht="12.75">
      <c r="A417" s="1">
        <v>1.3086</v>
      </c>
      <c r="B417" s="1">
        <f t="shared" si="6"/>
        <v>45.95397534</v>
      </c>
    </row>
    <row r="418" spans="1:2" ht="12.75">
      <c r="A418" s="1">
        <v>1.3477</v>
      </c>
      <c r="B418" s="1">
        <f t="shared" si="6"/>
        <v>47.32704613</v>
      </c>
    </row>
    <row r="419" spans="1:2" ht="12.75">
      <c r="A419" s="1">
        <v>1.3281</v>
      </c>
      <c r="B419" s="1">
        <f t="shared" si="6"/>
        <v>46.63875489</v>
      </c>
    </row>
    <row r="420" spans="1:2" ht="12.75">
      <c r="A420" s="1">
        <v>1.2891</v>
      </c>
      <c r="B420" s="1">
        <f t="shared" si="6"/>
        <v>45.26919579</v>
      </c>
    </row>
    <row r="421" spans="1:2" ht="12.75">
      <c r="A421" s="1">
        <v>1.25</v>
      </c>
      <c r="B421" s="1">
        <f t="shared" si="6"/>
        <v>43.896125</v>
      </c>
    </row>
    <row r="422" spans="1:2" ht="12.75">
      <c r="A422" s="1">
        <v>1.2695</v>
      </c>
      <c r="B422" s="1">
        <f t="shared" si="6"/>
        <v>44.58090455000001</v>
      </c>
    </row>
    <row r="423" spans="1:2" ht="12.75">
      <c r="A423" s="1">
        <v>1.2891</v>
      </c>
      <c r="B423" s="1">
        <f t="shared" si="6"/>
        <v>45.26919579</v>
      </c>
    </row>
    <row r="424" spans="1:2" ht="12.75">
      <c r="A424" s="1">
        <v>1.2891</v>
      </c>
      <c r="B424" s="1">
        <f t="shared" si="6"/>
        <v>45.26919579</v>
      </c>
    </row>
    <row r="425" spans="1:2" ht="12.75">
      <c r="A425" s="1">
        <v>1.2695</v>
      </c>
      <c r="B425" s="1">
        <f t="shared" si="6"/>
        <v>44.58090455000001</v>
      </c>
    </row>
    <row r="426" spans="1:2" ht="12.75">
      <c r="A426" s="1">
        <v>1.2305</v>
      </c>
      <c r="B426" s="1">
        <f t="shared" si="6"/>
        <v>43.211345449999996</v>
      </c>
    </row>
    <row r="427" spans="1:2" ht="12.75">
      <c r="A427" s="1">
        <v>1.2305</v>
      </c>
      <c r="B427" s="1">
        <f t="shared" si="6"/>
        <v>43.211345449999996</v>
      </c>
    </row>
    <row r="428" spans="1:2" ht="12.75">
      <c r="A428" s="1">
        <v>1.2305</v>
      </c>
      <c r="B428" s="1">
        <f t="shared" si="6"/>
        <v>43.211345449999996</v>
      </c>
    </row>
    <row r="429" spans="1:2" ht="12.75">
      <c r="A429" s="1">
        <v>1.2305</v>
      </c>
      <c r="B429" s="1">
        <f t="shared" si="6"/>
        <v>43.211345449999996</v>
      </c>
    </row>
    <row r="430" spans="1:2" ht="12.75">
      <c r="A430" s="1">
        <v>1.2109</v>
      </c>
      <c r="B430" s="1">
        <f t="shared" si="6"/>
        <v>42.523054210000005</v>
      </c>
    </row>
    <row r="431" spans="1:2" ht="12.75">
      <c r="A431" s="1">
        <v>1.2305</v>
      </c>
      <c r="B431" s="1">
        <f t="shared" si="6"/>
        <v>43.211345449999996</v>
      </c>
    </row>
    <row r="432" spans="1:2" ht="12.75">
      <c r="A432" s="1">
        <v>1.2305</v>
      </c>
      <c r="B432" s="1">
        <f t="shared" si="6"/>
        <v>43.211345449999996</v>
      </c>
    </row>
    <row r="433" spans="1:2" ht="12.75">
      <c r="A433" s="1">
        <v>1.2305</v>
      </c>
      <c r="B433" s="1">
        <f t="shared" si="6"/>
        <v>43.211345449999996</v>
      </c>
    </row>
    <row r="434" spans="1:2" ht="12.75">
      <c r="A434" s="1">
        <v>1.2109</v>
      </c>
      <c r="B434" s="1">
        <f t="shared" si="6"/>
        <v>42.523054210000005</v>
      </c>
    </row>
    <row r="435" spans="1:2" ht="12.75">
      <c r="A435" s="1">
        <v>1.2109</v>
      </c>
      <c r="B435" s="1">
        <f t="shared" si="6"/>
        <v>42.523054210000005</v>
      </c>
    </row>
    <row r="436" spans="1:2" ht="12.75">
      <c r="A436" s="1">
        <v>1.2109</v>
      </c>
      <c r="B436" s="1">
        <f t="shared" si="6"/>
        <v>42.523054210000005</v>
      </c>
    </row>
    <row r="437" spans="1:2" ht="12.75">
      <c r="A437" s="1">
        <v>1.2109</v>
      </c>
      <c r="B437" s="1">
        <f t="shared" si="6"/>
        <v>42.523054210000005</v>
      </c>
    </row>
    <row r="438" spans="1:2" ht="12.75">
      <c r="A438" s="1">
        <v>1.1914</v>
      </c>
      <c r="B438" s="1">
        <f t="shared" si="6"/>
        <v>41.83827466</v>
      </c>
    </row>
    <row r="439" spans="1:2" ht="12.75">
      <c r="A439" s="1">
        <v>1.1719</v>
      </c>
      <c r="B439" s="1">
        <f t="shared" si="6"/>
        <v>41.15349511</v>
      </c>
    </row>
    <row r="440" spans="1:2" ht="12.75">
      <c r="A440" s="1">
        <v>1.1328</v>
      </c>
      <c r="B440" s="1">
        <f t="shared" si="6"/>
        <v>39.78042432</v>
      </c>
    </row>
    <row r="441" spans="1:2" ht="12.75">
      <c r="A441" s="1">
        <v>1.1523</v>
      </c>
      <c r="B441" s="1">
        <f t="shared" si="6"/>
        <v>40.46520387</v>
      </c>
    </row>
    <row r="442" spans="1:2" ht="12.75">
      <c r="A442" s="1">
        <v>1.1719</v>
      </c>
      <c r="B442" s="1">
        <f t="shared" si="6"/>
        <v>41.15349511</v>
      </c>
    </row>
    <row r="443" spans="1:2" ht="12.75">
      <c r="A443" s="1">
        <v>1.1719</v>
      </c>
      <c r="B443" s="1">
        <f t="shared" si="6"/>
        <v>41.15349511</v>
      </c>
    </row>
    <row r="444" spans="1:2" ht="12.75">
      <c r="A444" s="1">
        <v>1.1523</v>
      </c>
      <c r="B444" s="1">
        <f t="shared" si="6"/>
        <v>40.46520387</v>
      </c>
    </row>
    <row r="445" spans="1:2" ht="12.75">
      <c r="A445" s="1">
        <v>1.1328</v>
      </c>
      <c r="B445" s="1">
        <f t="shared" si="6"/>
        <v>39.78042432</v>
      </c>
    </row>
    <row r="446" spans="1:2" ht="12.75">
      <c r="A446" s="1">
        <v>1.1328</v>
      </c>
      <c r="B446" s="1">
        <f t="shared" si="6"/>
        <v>39.78042432</v>
      </c>
    </row>
    <row r="447" spans="1:2" ht="12.75">
      <c r="A447" s="1">
        <v>1.1328</v>
      </c>
      <c r="B447" s="1">
        <f t="shared" si="6"/>
        <v>39.78042432</v>
      </c>
    </row>
    <row r="448" spans="1:2" ht="12.75">
      <c r="A448" s="1">
        <v>1.1133</v>
      </c>
      <c r="B448" s="1">
        <f t="shared" si="6"/>
        <v>39.09564477</v>
      </c>
    </row>
    <row r="449" spans="1:2" ht="12.75">
      <c r="A449" s="1">
        <v>1.1133</v>
      </c>
      <c r="B449" s="1">
        <f t="shared" si="6"/>
        <v>39.09564477</v>
      </c>
    </row>
    <row r="450" spans="1:2" ht="12.75">
      <c r="A450" s="1">
        <v>1.1133</v>
      </c>
      <c r="B450" s="1">
        <f t="shared" si="6"/>
        <v>39.09564477</v>
      </c>
    </row>
    <row r="451" spans="1:2" ht="12.75">
      <c r="A451" s="1">
        <v>1.1133</v>
      </c>
      <c r="B451" s="1">
        <f t="shared" si="6"/>
        <v>39.09564477</v>
      </c>
    </row>
    <row r="452" spans="1:2" ht="12.75">
      <c r="A452" s="1">
        <v>1.1133</v>
      </c>
      <c r="B452" s="1">
        <f t="shared" si="6"/>
        <v>39.09564477</v>
      </c>
    </row>
    <row r="453" spans="1:2" ht="12.75">
      <c r="A453" s="1">
        <v>1.0938</v>
      </c>
      <c r="B453" s="1">
        <f t="shared" si="6"/>
        <v>38.410865220000005</v>
      </c>
    </row>
    <row r="454" spans="1:2" ht="12.75">
      <c r="A454" s="1">
        <v>1.0938</v>
      </c>
      <c r="B454" s="1">
        <f t="shared" si="6"/>
        <v>38.410865220000005</v>
      </c>
    </row>
    <row r="455" spans="1:2" ht="12.75">
      <c r="A455" s="1">
        <v>1.0938</v>
      </c>
      <c r="B455" s="1">
        <f t="shared" si="6"/>
        <v>38.410865220000005</v>
      </c>
    </row>
    <row r="456" spans="1:2" ht="12.75">
      <c r="A456" s="1">
        <v>1.0938</v>
      </c>
      <c r="B456" s="1">
        <f t="shared" si="6"/>
        <v>38.410865220000005</v>
      </c>
    </row>
    <row r="457" spans="1:2" ht="12.75">
      <c r="A457" s="1">
        <v>1.0938</v>
      </c>
      <c r="B457" s="1">
        <f t="shared" si="6"/>
        <v>38.410865220000005</v>
      </c>
    </row>
    <row r="458" spans="1:2" ht="12.75">
      <c r="A458" s="1">
        <v>1.0742</v>
      </c>
      <c r="B458" s="1">
        <f t="shared" si="6"/>
        <v>37.72257398</v>
      </c>
    </row>
    <row r="459" spans="1:2" ht="12.75">
      <c r="A459" s="1">
        <v>1.0547</v>
      </c>
      <c r="B459" s="1">
        <f aca="true" t="shared" si="7" ref="B459:B522">(A459*35.1169)</f>
        <v>37.03779443</v>
      </c>
    </row>
    <row r="460" spans="1:2" ht="12.75">
      <c r="A460" s="1">
        <v>1.0547</v>
      </c>
      <c r="B460" s="1">
        <f t="shared" si="7"/>
        <v>37.03779443</v>
      </c>
    </row>
    <row r="461" spans="1:2" ht="12.75">
      <c r="A461" s="1">
        <v>1.0547</v>
      </c>
      <c r="B461" s="1">
        <f t="shared" si="7"/>
        <v>37.03779443</v>
      </c>
    </row>
    <row r="462" spans="1:2" ht="12.75">
      <c r="A462" s="1">
        <v>1.0547</v>
      </c>
      <c r="B462" s="1">
        <f t="shared" si="7"/>
        <v>37.03779443</v>
      </c>
    </row>
    <row r="463" spans="1:2" ht="12.75">
      <c r="A463" s="1">
        <v>1.0547</v>
      </c>
      <c r="B463" s="1">
        <f t="shared" si="7"/>
        <v>37.03779443</v>
      </c>
    </row>
    <row r="464" spans="1:2" ht="12.75">
      <c r="A464" s="1">
        <v>1.0547</v>
      </c>
      <c r="B464" s="1">
        <f t="shared" si="7"/>
        <v>37.03779443</v>
      </c>
    </row>
    <row r="465" spans="1:2" ht="12.75">
      <c r="A465" s="1">
        <v>1.0547</v>
      </c>
      <c r="B465" s="1">
        <f t="shared" si="7"/>
        <v>37.03779443</v>
      </c>
    </row>
    <row r="466" spans="1:2" ht="12.75">
      <c r="A466" s="1">
        <v>1.0352</v>
      </c>
      <c r="B466" s="1">
        <f t="shared" si="7"/>
        <v>36.353014879999996</v>
      </c>
    </row>
    <row r="467" spans="1:2" ht="12.75">
      <c r="A467" s="1">
        <v>1.0352</v>
      </c>
      <c r="B467" s="1">
        <f t="shared" si="7"/>
        <v>36.353014879999996</v>
      </c>
    </row>
    <row r="468" spans="1:2" ht="12.75">
      <c r="A468" s="1">
        <v>1.0156</v>
      </c>
      <c r="B468" s="1">
        <f t="shared" si="7"/>
        <v>35.664723640000005</v>
      </c>
    </row>
    <row r="469" spans="1:2" ht="12.75">
      <c r="A469" s="1">
        <v>1.0156</v>
      </c>
      <c r="B469" s="1">
        <f t="shared" si="7"/>
        <v>35.664723640000005</v>
      </c>
    </row>
    <row r="470" spans="1:2" ht="12.75">
      <c r="A470" s="1">
        <v>1.0156</v>
      </c>
      <c r="B470" s="1">
        <f t="shared" si="7"/>
        <v>35.664723640000005</v>
      </c>
    </row>
    <row r="471" spans="1:2" ht="12.75">
      <c r="A471" s="1">
        <v>1.0352</v>
      </c>
      <c r="B471" s="1">
        <f t="shared" si="7"/>
        <v>36.353014879999996</v>
      </c>
    </row>
    <row r="472" spans="1:2" ht="12.75">
      <c r="A472" s="1">
        <v>1.0352</v>
      </c>
      <c r="B472" s="1">
        <f t="shared" si="7"/>
        <v>36.353014879999996</v>
      </c>
    </row>
    <row r="473" spans="1:2" ht="12.75">
      <c r="A473" s="1">
        <v>1.0352</v>
      </c>
      <c r="B473" s="1">
        <f t="shared" si="7"/>
        <v>36.353014879999996</v>
      </c>
    </row>
    <row r="474" spans="1:2" ht="12.75">
      <c r="A474" s="1">
        <v>1.0156</v>
      </c>
      <c r="B474" s="1">
        <f t="shared" si="7"/>
        <v>35.664723640000005</v>
      </c>
    </row>
    <row r="475" spans="1:2" ht="12.75">
      <c r="A475" s="1">
        <v>0.99609</v>
      </c>
      <c r="B475" s="1">
        <f t="shared" si="7"/>
        <v>34.979592921000005</v>
      </c>
    </row>
    <row r="476" spans="1:2" ht="12.75">
      <c r="A476" s="1">
        <v>0.97656</v>
      </c>
      <c r="B476" s="1">
        <f t="shared" si="7"/>
        <v>34.293759864</v>
      </c>
    </row>
    <row r="477" spans="1:2" ht="12.75">
      <c r="A477" s="1">
        <v>0.97656</v>
      </c>
      <c r="B477" s="1">
        <f t="shared" si="7"/>
        <v>34.293759864</v>
      </c>
    </row>
    <row r="478" spans="1:2" ht="12.75">
      <c r="A478" s="1">
        <v>0.97656</v>
      </c>
      <c r="B478" s="1">
        <f t="shared" si="7"/>
        <v>34.293759864</v>
      </c>
    </row>
    <row r="479" spans="1:2" ht="12.75">
      <c r="A479" s="1">
        <v>0.97656</v>
      </c>
      <c r="B479" s="1">
        <f t="shared" si="7"/>
        <v>34.293759864</v>
      </c>
    </row>
    <row r="480" spans="1:2" ht="12.75">
      <c r="A480" s="1">
        <v>0.95703</v>
      </c>
      <c r="B480" s="1">
        <f t="shared" si="7"/>
        <v>33.607926807000005</v>
      </c>
    </row>
    <row r="481" spans="1:2" ht="12.75">
      <c r="A481" s="1">
        <v>0.95703</v>
      </c>
      <c r="B481" s="1">
        <f t="shared" si="7"/>
        <v>33.607926807000005</v>
      </c>
    </row>
    <row r="482" spans="1:2" ht="12.75">
      <c r="A482" s="1">
        <v>0.95703</v>
      </c>
      <c r="B482" s="1">
        <f t="shared" si="7"/>
        <v>33.607926807000005</v>
      </c>
    </row>
    <row r="483" spans="1:2" ht="12.75">
      <c r="A483" s="1">
        <v>0.95703</v>
      </c>
      <c r="B483" s="1">
        <f t="shared" si="7"/>
        <v>33.607926807000005</v>
      </c>
    </row>
    <row r="484" spans="1:2" ht="12.75">
      <c r="A484" s="1">
        <v>0.95703</v>
      </c>
      <c r="B484" s="1">
        <f t="shared" si="7"/>
        <v>33.607926807000005</v>
      </c>
    </row>
    <row r="485" spans="1:2" ht="12.75">
      <c r="A485" s="1">
        <v>0.9375</v>
      </c>
      <c r="B485" s="1">
        <f t="shared" si="7"/>
        <v>32.92209375</v>
      </c>
    </row>
    <row r="486" spans="1:2" ht="12.75">
      <c r="A486" s="1">
        <v>0.9375</v>
      </c>
      <c r="B486" s="1">
        <f t="shared" si="7"/>
        <v>32.92209375</v>
      </c>
    </row>
    <row r="487" spans="1:2" ht="12.75">
      <c r="A487" s="1">
        <v>0.9375</v>
      </c>
      <c r="B487" s="1">
        <f t="shared" si="7"/>
        <v>32.92209375</v>
      </c>
    </row>
    <row r="488" spans="1:2" ht="12.75">
      <c r="A488" s="1">
        <v>0.91797</v>
      </c>
      <c r="B488" s="1">
        <f t="shared" si="7"/>
        <v>32.236260693</v>
      </c>
    </row>
    <row r="489" spans="1:2" ht="12.75">
      <c r="A489" s="1">
        <v>0.89844</v>
      </c>
      <c r="B489" s="1">
        <f t="shared" si="7"/>
        <v>31.550427636000002</v>
      </c>
    </row>
    <row r="490" spans="1:2" ht="12.75">
      <c r="A490" s="1">
        <v>0.91797</v>
      </c>
      <c r="B490" s="1">
        <f t="shared" si="7"/>
        <v>32.236260693</v>
      </c>
    </row>
    <row r="491" spans="1:2" ht="12.75">
      <c r="A491" s="1">
        <v>0.91797</v>
      </c>
      <c r="B491" s="1">
        <f t="shared" si="7"/>
        <v>32.236260693</v>
      </c>
    </row>
    <row r="492" spans="1:2" ht="12.75">
      <c r="A492" s="1">
        <v>0.91797</v>
      </c>
      <c r="B492" s="1">
        <f t="shared" si="7"/>
        <v>32.236260693</v>
      </c>
    </row>
    <row r="493" spans="1:2" ht="12.75">
      <c r="A493" s="1">
        <v>0.89844</v>
      </c>
      <c r="B493" s="1">
        <f t="shared" si="7"/>
        <v>31.550427636000002</v>
      </c>
    </row>
    <row r="494" spans="1:2" ht="12.75">
      <c r="A494" s="1">
        <v>0.89844</v>
      </c>
      <c r="B494" s="1">
        <f t="shared" si="7"/>
        <v>31.550427636000002</v>
      </c>
    </row>
    <row r="495" spans="1:2" ht="12.75">
      <c r="A495" s="1">
        <v>0.87891</v>
      </c>
      <c r="B495" s="1">
        <f t="shared" si="7"/>
        <v>30.864594579</v>
      </c>
    </row>
    <row r="496" spans="1:2" ht="12.75">
      <c r="A496" s="1">
        <v>0.87891</v>
      </c>
      <c r="B496" s="1">
        <f t="shared" si="7"/>
        <v>30.864594579</v>
      </c>
    </row>
    <row r="497" spans="1:2" ht="12.75">
      <c r="A497" s="1">
        <v>0.85938</v>
      </c>
      <c r="B497" s="1">
        <f t="shared" si="7"/>
        <v>30.178761522000002</v>
      </c>
    </row>
    <row r="498" spans="1:2" ht="12.75">
      <c r="A498" s="1">
        <v>0.85938</v>
      </c>
      <c r="B498" s="1">
        <f t="shared" si="7"/>
        <v>30.178761522000002</v>
      </c>
    </row>
    <row r="499" spans="1:2" ht="12.75">
      <c r="A499" s="1">
        <v>0.83984</v>
      </c>
      <c r="B499" s="1">
        <f t="shared" si="7"/>
        <v>29.492577296</v>
      </c>
    </row>
    <row r="500" spans="1:2" ht="12.75">
      <c r="A500" s="1">
        <v>0.83984</v>
      </c>
      <c r="B500" s="1">
        <f t="shared" si="7"/>
        <v>29.492577296</v>
      </c>
    </row>
    <row r="501" spans="1:2" ht="12.75">
      <c r="A501" s="1">
        <v>0.83984</v>
      </c>
      <c r="B501" s="1">
        <f t="shared" si="7"/>
        <v>29.492577296</v>
      </c>
    </row>
    <row r="502" spans="1:2" ht="12.75">
      <c r="A502" s="1">
        <v>0.83984</v>
      </c>
      <c r="B502" s="1">
        <f t="shared" si="7"/>
        <v>29.492577296</v>
      </c>
    </row>
    <row r="503" spans="1:2" ht="12.75">
      <c r="A503" s="1">
        <v>0.83984</v>
      </c>
      <c r="B503" s="1">
        <f t="shared" si="7"/>
        <v>29.492577296</v>
      </c>
    </row>
    <row r="504" spans="1:2" ht="12.75">
      <c r="A504" s="1">
        <v>0.82031</v>
      </c>
      <c r="B504" s="1">
        <f t="shared" si="7"/>
        <v>28.806744239</v>
      </c>
    </row>
    <row r="505" spans="1:2" ht="12.75">
      <c r="A505" s="1">
        <v>0.82031</v>
      </c>
      <c r="B505" s="1">
        <f t="shared" si="7"/>
        <v>28.806744239</v>
      </c>
    </row>
    <row r="506" spans="1:2" ht="12.75">
      <c r="A506" s="1">
        <v>0.80078</v>
      </c>
      <c r="B506" s="1">
        <f t="shared" si="7"/>
        <v>28.120911182000004</v>
      </c>
    </row>
    <row r="507" spans="1:2" ht="12.75">
      <c r="A507" s="1">
        <v>0.80078</v>
      </c>
      <c r="B507" s="1">
        <f t="shared" si="7"/>
        <v>28.120911182000004</v>
      </c>
    </row>
    <row r="508" spans="1:2" ht="12.75">
      <c r="A508" s="1">
        <v>0.78125</v>
      </c>
      <c r="B508" s="1">
        <f t="shared" si="7"/>
        <v>27.435078125</v>
      </c>
    </row>
    <row r="509" spans="1:2" ht="12.75">
      <c r="A509" s="1">
        <v>0.78125</v>
      </c>
      <c r="B509" s="1">
        <f t="shared" si="7"/>
        <v>27.435078125</v>
      </c>
    </row>
    <row r="510" spans="1:2" ht="12.75">
      <c r="A510" s="1">
        <v>0.76172</v>
      </c>
      <c r="B510" s="1">
        <f t="shared" si="7"/>
        <v>26.749245068</v>
      </c>
    </row>
    <row r="511" spans="1:2" ht="12.75">
      <c r="A511" s="1">
        <v>0.74219</v>
      </c>
      <c r="B511" s="1">
        <f t="shared" si="7"/>
        <v>26.063412011</v>
      </c>
    </row>
    <row r="512" spans="1:2" ht="12.75">
      <c r="A512" s="1">
        <v>0.74219</v>
      </c>
      <c r="B512" s="1">
        <f t="shared" si="7"/>
        <v>26.063412011</v>
      </c>
    </row>
    <row r="513" spans="1:2" ht="12.75">
      <c r="A513" s="1">
        <v>0.74219</v>
      </c>
      <c r="B513" s="1">
        <f t="shared" si="7"/>
        <v>26.063412011</v>
      </c>
    </row>
    <row r="514" spans="1:2" ht="12.75">
      <c r="A514" s="1">
        <v>0.74219</v>
      </c>
      <c r="B514" s="1">
        <f t="shared" si="7"/>
        <v>26.063412011</v>
      </c>
    </row>
    <row r="515" spans="1:2" ht="12.75">
      <c r="A515" s="1">
        <v>0.72266</v>
      </c>
      <c r="B515" s="1">
        <f t="shared" si="7"/>
        <v>25.377578954</v>
      </c>
    </row>
    <row r="516" spans="1:2" ht="12.75">
      <c r="A516" s="1">
        <v>0.74219</v>
      </c>
      <c r="B516" s="1">
        <f t="shared" si="7"/>
        <v>26.063412011</v>
      </c>
    </row>
    <row r="517" spans="1:2" ht="12.75">
      <c r="A517" s="1">
        <v>0.72266</v>
      </c>
      <c r="B517" s="1">
        <f t="shared" si="7"/>
        <v>25.377578954</v>
      </c>
    </row>
    <row r="518" spans="1:2" ht="12.75">
      <c r="A518" s="1">
        <v>0.70313</v>
      </c>
      <c r="B518" s="1">
        <f t="shared" si="7"/>
        <v>24.691745897</v>
      </c>
    </row>
    <row r="519" spans="1:2" ht="12.75">
      <c r="A519" s="1">
        <v>0.68359</v>
      </c>
      <c r="B519" s="1">
        <f t="shared" si="7"/>
        <v>24.005561671000002</v>
      </c>
    </row>
    <row r="520" spans="1:2" ht="12.75">
      <c r="A520" s="1">
        <v>0.66406</v>
      </c>
      <c r="B520" s="1">
        <f t="shared" si="7"/>
        <v>23.319728614</v>
      </c>
    </row>
    <row r="521" spans="1:2" ht="12.75">
      <c r="A521" s="1">
        <v>0.66406</v>
      </c>
      <c r="B521" s="1">
        <f t="shared" si="7"/>
        <v>23.319728614</v>
      </c>
    </row>
    <row r="522" spans="1:2" ht="12.75">
      <c r="A522" s="1">
        <v>0.66406</v>
      </c>
      <c r="B522" s="1">
        <f t="shared" si="7"/>
        <v>23.319728614</v>
      </c>
    </row>
    <row r="523" spans="1:2" ht="12.75">
      <c r="A523" s="1">
        <v>0.64453</v>
      </c>
      <c r="B523" s="1">
        <f aca="true" t="shared" si="8" ref="B523:B586">(A523*35.1169)</f>
        <v>22.633895557000002</v>
      </c>
    </row>
    <row r="524" spans="1:2" ht="12.75">
      <c r="A524" s="1">
        <v>0.64453</v>
      </c>
      <c r="B524" s="1">
        <f t="shared" si="8"/>
        <v>22.633895557000002</v>
      </c>
    </row>
    <row r="525" spans="1:2" ht="12.75">
      <c r="A525" s="1">
        <v>0.625</v>
      </c>
      <c r="B525" s="1">
        <f t="shared" si="8"/>
        <v>21.9480625</v>
      </c>
    </row>
    <row r="526" spans="1:2" ht="12.75">
      <c r="A526" s="1">
        <v>0.60547</v>
      </c>
      <c r="B526" s="1">
        <f t="shared" si="8"/>
        <v>21.262229443</v>
      </c>
    </row>
    <row r="527" spans="1:2" ht="12.75">
      <c r="A527" s="1">
        <v>0.58594</v>
      </c>
      <c r="B527" s="1">
        <f t="shared" si="8"/>
        <v>20.576396386000003</v>
      </c>
    </row>
    <row r="528" spans="1:2" ht="12.75">
      <c r="A528" s="1">
        <v>0.58594</v>
      </c>
      <c r="B528" s="1">
        <f t="shared" si="8"/>
        <v>20.576396386000003</v>
      </c>
    </row>
    <row r="529" spans="1:2" ht="12.75">
      <c r="A529" s="1">
        <v>0.56641</v>
      </c>
      <c r="B529" s="1">
        <f t="shared" si="8"/>
        <v>19.890563329</v>
      </c>
    </row>
    <row r="530" spans="1:2" ht="12.75">
      <c r="A530" s="1">
        <v>0.54688</v>
      </c>
      <c r="B530" s="1">
        <f t="shared" si="8"/>
        <v>19.204730272000003</v>
      </c>
    </row>
    <row r="531" spans="1:2" ht="12.75">
      <c r="A531" s="1">
        <v>0.52734</v>
      </c>
      <c r="B531" s="1">
        <f t="shared" si="8"/>
        <v>18.518546046</v>
      </c>
    </row>
    <row r="532" spans="1:2" ht="12.75">
      <c r="A532" s="1">
        <v>0.52734</v>
      </c>
      <c r="B532" s="1">
        <f t="shared" si="8"/>
        <v>18.518546046</v>
      </c>
    </row>
    <row r="533" spans="1:2" ht="12.75">
      <c r="A533" s="1">
        <v>0.50781</v>
      </c>
      <c r="B533" s="1">
        <f t="shared" si="8"/>
        <v>17.832712989</v>
      </c>
    </row>
    <row r="534" spans="1:2" ht="12.75">
      <c r="A534" s="1">
        <v>0.50781</v>
      </c>
      <c r="B534" s="1">
        <f t="shared" si="8"/>
        <v>17.832712989</v>
      </c>
    </row>
    <row r="535" spans="1:2" ht="12.75">
      <c r="A535" s="1">
        <v>0.46875</v>
      </c>
      <c r="B535" s="1">
        <f t="shared" si="8"/>
        <v>16.461046875</v>
      </c>
    </row>
    <row r="536" spans="1:2" ht="12.75">
      <c r="A536" s="1">
        <v>0.46875</v>
      </c>
      <c r="B536" s="1">
        <f t="shared" si="8"/>
        <v>16.461046875</v>
      </c>
    </row>
    <row r="537" spans="1:2" ht="12.75">
      <c r="A537" s="1">
        <v>0.44922</v>
      </c>
      <c r="B537" s="1">
        <f t="shared" si="8"/>
        <v>15.775213818000001</v>
      </c>
    </row>
    <row r="538" spans="1:2" ht="12.75">
      <c r="A538" s="1">
        <v>0.44922</v>
      </c>
      <c r="B538" s="1">
        <f t="shared" si="8"/>
        <v>15.775213818000001</v>
      </c>
    </row>
    <row r="539" spans="1:2" ht="12.75">
      <c r="A539" s="1">
        <v>0.42969</v>
      </c>
      <c r="B539" s="1">
        <f t="shared" si="8"/>
        <v>15.089380761000001</v>
      </c>
    </row>
    <row r="540" spans="1:2" ht="12.75">
      <c r="A540" s="1">
        <v>0.41016</v>
      </c>
      <c r="B540" s="1">
        <f t="shared" si="8"/>
        <v>14.403547704000001</v>
      </c>
    </row>
    <row r="541" spans="1:2" ht="12.75">
      <c r="A541" s="1">
        <v>0.41016</v>
      </c>
      <c r="B541" s="1">
        <f t="shared" si="8"/>
        <v>14.403547704000001</v>
      </c>
    </row>
    <row r="542" spans="1:2" ht="12.75">
      <c r="A542" s="1">
        <v>0.39063</v>
      </c>
      <c r="B542" s="1">
        <f t="shared" si="8"/>
        <v>13.717714647</v>
      </c>
    </row>
    <row r="543" spans="1:2" ht="12.75">
      <c r="A543" s="1">
        <v>0.37109</v>
      </c>
      <c r="B543" s="1">
        <f t="shared" si="8"/>
        <v>13.031530421</v>
      </c>
    </row>
    <row r="544" spans="1:2" ht="12.75">
      <c r="A544" s="1">
        <v>0.37109</v>
      </c>
      <c r="B544" s="1">
        <f t="shared" si="8"/>
        <v>13.031530421</v>
      </c>
    </row>
    <row r="545" spans="1:2" ht="12.75">
      <c r="A545" s="1">
        <v>0.35156</v>
      </c>
      <c r="B545" s="1">
        <f t="shared" si="8"/>
        <v>12.345697364</v>
      </c>
    </row>
    <row r="546" spans="1:2" ht="12.75">
      <c r="A546" s="1">
        <v>0.35156</v>
      </c>
      <c r="B546" s="1">
        <f t="shared" si="8"/>
        <v>12.345697364</v>
      </c>
    </row>
    <row r="547" spans="1:2" ht="12.75">
      <c r="A547" s="1">
        <v>0.33203</v>
      </c>
      <c r="B547" s="1">
        <f t="shared" si="8"/>
        <v>11.659864307</v>
      </c>
    </row>
    <row r="548" spans="1:2" ht="12.75">
      <c r="A548" s="1">
        <v>0.33203</v>
      </c>
      <c r="B548" s="1">
        <f t="shared" si="8"/>
        <v>11.659864307</v>
      </c>
    </row>
    <row r="549" spans="1:2" ht="12.75">
      <c r="A549" s="1">
        <v>0.3125</v>
      </c>
      <c r="B549" s="1">
        <f t="shared" si="8"/>
        <v>10.97403125</v>
      </c>
    </row>
    <row r="550" spans="1:2" ht="12.75">
      <c r="A550" s="1">
        <v>0.29297</v>
      </c>
      <c r="B550" s="1">
        <f t="shared" si="8"/>
        <v>10.288198193000001</v>
      </c>
    </row>
    <row r="551" spans="1:2" ht="12.75">
      <c r="A551" s="1">
        <v>0.27344</v>
      </c>
      <c r="B551" s="1">
        <f t="shared" si="8"/>
        <v>9.602365136000001</v>
      </c>
    </row>
    <row r="552" spans="1:2" ht="12.75">
      <c r="A552" s="1">
        <v>0.27344</v>
      </c>
      <c r="B552" s="1">
        <f t="shared" si="8"/>
        <v>9.602365136000001</v>
      </c>
    </row>
    <row r="553" spans="1:2" ht="12.75">
      <c r="A553" s="1">
        <v>0.27344</v>
      </c>
      <c r="B553" s="1">
        <f t="shared" si="8"/>
        <v>9.602365136000001</v>
      </c>
    </row>
    <row r="554" spans="1:2" ht="12.75">
      <c r="A554" s="1">
        <v>0.25391</v>
      </c>
      <c r="B554" s="1">
        <f t="shared" si="8"/>
        <v>8.916532079000001</v>
      </c>
    </row>
    <row r="555" spans="1:2" ht="12.75">
      <c r="A555" s="1">
        <v>0.23438</v>
      </c>
      <c r="B555" s="1">
        <f t="shared" si="8"/>
        <v>8.230699022</v>
      </c>
    </row>
    <row r="556" spans="1:2" ht="12.75">
      <c r="A556" s="1">
        <v>0.23438</v>
      </c>
      <c r="B556" s="1">
        <f t="shared" si="8"/>
        <v>8.230699022</v>
      </c>
    </row>
    <row r="557" spans="1:2" ht="12.75">
      <c r="A557" s="1">
        <v>0.21484</v>
      </c>
      <c r="B557" s="1">
        <f t="shared" si="8"/>
        <v>7.5445147960000005</v>
      </c>
    </row>
    <row r="558" spans="1:2" ht="12.75">
      <c r="A558" s="1">
        <v>0.21484</v>
      </c>
      <c r="B558" s="1">
        <f t="shared" si="8"/>
        <v>7.5445147960000005</v>
      </c>
    </row>
    <row r="559" spans="1:2" ht="12.75">
      <c r="A559" s="1">
        <v>0.19531</v>
      </c>
      <c r="B559" s="1">
        <f t="shared" si="8"/>
        <v>6.8586817390000006</v>
      </c>
    </row>
    <row r="560" spans="1:2" ht="12.75">
      <c r="A560" s="1">
        <v>0.19531</v>
      </c>
      <c r="B560" s="1">
        <f t="shared" si="8"/>
        <v>6.8586817390000006</v>
      </c>
    </row>
    <row r="561" spans="1:2" ht="12.75">
      <c r="A561" s="1">
        <v>0.19531</v>
      </c>
      <c r="B561" s="1">
        <f t="shared" si="8"/>
        <v>6.8586817390000006</v>
      </c>
    </row>
    <row r="562" spans="1:2" ht="12.75">
      <c r="A562" s="1">
        <v>0.19531</v>
      </c>
      <c r="B562" s="1">
        <f t="shared" si="8"/>
        <v>6.8586817390000006</v>
      </c>
    </row>
    <row r="563" spans="1:3" ht="12.75">
      <c r="A563" s="1">
        <v>0.17578</v>
      </c>
      <c r="B563" s="1">
        <f t="shared" si="8"/>
        <v>6.172848682</v>
      </c>
      <c r="C563" t="s">
        <v>71</v>
      </c>
    </row>
    <row r="564" spans="1:2" ht="12.75">
      <c r="A564" s="1">
        <v>0.15625</v>
      </c>
      <c r="B564" s="1">
        <f t="shared" si="8"/>
        <v>5.487015625</v>
      </c>
    </row>
    <row r="565" spans="1:2" ht="12.75">
      <c r="A565" s="1">
        <v>0.13672</v>
      </c>
      <c r="B565" s="1">
        <f t="shared" si="8"/>
        <v>4.801182568000001</v>
      </c>
    </row>
    <row r="566" spans="1:2" ht="12.75">
      <c r="A566" s="1">
        <v>0.13672</v>
      </c>
      <c r="B566" s="1">
        <f t="shared" si="8"/>
        <v>4.801182568000001</v>
      </c>
    </row>
    <row r="567" spans="1:2" ht="12.75">
      <c r="A567" s="1">
        <v>0.11719</v>
      </c>
      <c r="B567" s="1">
        <f t="shared" si="8"/>
        <v>4.115349511</v>
      </c>
    </row>
    <row r="568" spans="1:2" ht="12.75">
      <c r="A568" s="1">
        <v>0.11719</v>
      </c>
      <c r="B568" s="1">
        <f t="shared" si="8"/>
        <v>4.115349511</v>
      </c>
    </row>
    <row r="569" spans="1:2" ht="12.75">
      <c r="A569" s="1">
        <v>0.11719</v>
      </c>
      <c r="B569" s="1">
        <f t="shared" si="8"/>
        <v>4.115349511</v>
      </c>
    </row>
    <row r="570" spans="1:2" ht="12.75">
      <c r="A570" s="1">
        <v>0.097656</v>
      </c>
      <c r="B570" s="1">
        <f t="shared" si="8"/>
        <v>3.4293759864</v>
      </c>
    </row>
    <row r="571" spans="1:2" ht="12.75">
      <c r="A571" s="1">
        <v>0.097656</v>
      </c>
      <c r="B571" s="1">
        <f t="shared" si="8"/>
        <v>3.4293759864</v>
      </c>
    </row>
    <row r="572" spans="1:2" ht="12.75">
      <c r="A572" s="1">
        <v>0.078125</v>
      </c>
      <c r="B572" s="1">
        <f t="shared" si="8"/>
        <v>2.7435078125</v>
      </c>
    </row>
    <row r="573" spans="1:2" ht="12.75">
      <c r="A573" s="1">
        <v>0.078125</v>
      </c>
      <c r="B573" s="1">
        <f t="shared" si="8"/>
        <v>2.7435078125</v>
      </c>
    </row>
    <row r="574" spans="1:2" ht="12.75">
      <c r="A574" s="1">
        <v>0.058594</v>
      </c>
      <c r="B574" s="1">
        <f t="shared" si="8"/>
        <v>2.0576396386</v>
      </c>
    </row>
    <row r="575" spans="1:2" ht="12.75">
      <c r="A575" s="1">
        <v>0.039063</v>
      </c>
      <c r="B575" s="1">
        <f t="shared" si="8"/>
        <v>1.3717714647</v>
      </c>
    </row>
    <row r="576" spans="1:2" ht="12.75">
      <c r="A576" s="1">
        <v>0.039063</v>
      </c>
      <c r="B576" s="1">
        <f t="shared" si="8"/>
        <v>1.3717714647</v>
      </c>
    </row>
    <row r="577" spans="1:2" ht="12.75">
      <c r="A577" s="1">
        <v>0.019531</v>
      </c>
      <c r="B577" s="1">
        <f t="shared" si="8"/>
        <v>0.6858681739</v>
      </c>
    </row>
    <row r="578" spans="1:2" ht="12.75">
      <c r="A578" s="1">
        <v>0.019531</v>
      </c>
      <c r="B578" s="1">
        <f t="shared" si="8"/>
        <v>0.6858681739</v>
      </c>
    </row>
    <row r="579" spans="1:2" ht="12.75">
      <c r="A579" s="1">
        <v>0</v>
      </c>
      <c r="B579" s="1">
        <f t="shared" si="8"/>
        <v>0</v>
      </c>
    </row>
    <row r="580" spans="1:2" ht="12.75">
      <c r="A580" s="1">
        <v>-0.019531</v>
      </c>
      <c r="B580" s="1">
        <f t="shared" si="8"/>
        <v>-0.6858681739</v>
      </c>
    </row>
    <row r="581" spans="1:2" ht="12.75">
      <c r="A581" s="1">
        <v>-0.019531</v>
      </c>
      <c r="B581" s="1">
        <f t="shared" si="8"/>
        <v>-0.6858681739</v>
      </c>
    </row>
    <row r="582" spans="1:2" ht="12.75">
      <c r="A582" s="1">
        <v>-0.019531</v>
      </c>
      <c r="B582" s="1">
        <f t="shared" si="8"/>
        <v>-0.6858681739</v>
      </c>
    </row>
    <row r="583" spans="1:2" ht="12.75">
      <c r="A583" s="1">
        <v>-0.019531</v>
      </c>
      <c r="B583" s="1">
        <f t="shared" si="8"/>
        <v>-0.6858681739</v>
      </c>
    </row>
    <row r="584" spans="1:2" ht="12.75">
      <c r="A584" s="1">
        <v>-0.019531</v>
      </c>
      <c r="B584" s="1">
        <f t="shared" si="8"/>
        <v>-0.6858681739</v>
      </c>
    </row>
    <row r="585" spans="1:2" ht="12.75">
      <c r="A585" s="1">
        <v>0</v>
      </c>
      <c r="B585" s="1">
        <f t="shared" si="8"/>
        <v>0</v>
      </c>
    </row>
    <row r="586" spans="1:2" ht="12.75">
      <c r="A586" s="1">
        <v>0</v>
      </c>
      <c r="B586" s="1">
        <f t="shared" si="8"/>
        <v>0</v>
      </c>
    </row>
    <row r="587" spans="1:2" ht="12.75">
      <c r="A587" s="1">
        <v>0</v>
      </c>
      <c r="B587" s="1">
        <f aca="true" t="shared" si="9" ref="B587:B648">(A587*35.1169)</f>
        <v>0</v>
      </c>
    </row>
    <row r="588" spans="1:2" ht="12.75">
      <c r="A588" s="1">
        <v>0</v>
      </c>
      <c r="B588" s="1">
        <f t="shared" si="9"/>
        <v>0</v>
      </c>
    </row>
    <row r="589" spans="1:2" ht="12.75">
      <c r="A589" s="1">
        <v>0</v>
      </c>
      <c r="B589" s="1">
        <f t="shared" si="9"/>
        <v>0</v>
      </c>
    </row>
    <row r="590" spans="1:2" ht="12.75">
      <c r="A590" s="1">
        <v>-0.019531</v>
      </c>
      <c r="B590" s="1">
        <f t="shared" si="9"/>
        <v>-0.6858681739</v>
      </c>
    </row>
    <row r="591" spans="1:2" ht="12.75">
      <c r="A591" s="1">
        <v>-0.019531</v>
      </c>
      <c r="B591" s="1">
        <f t="shared" si="9"/>
        <v>-0.6858681739</v>
      </c>
    </row>
    <row r="592" spans="1:2" ht="12.75">
      <c r="A592" s="1">
        <v>-0.019531</v>
      </c>
      <c r="B592" s="1">
        <f t="shared" si="9"/>
        <v>-0.6858681739</v>
      </c>
    </row>
    <row r="593" spans="1:2" ht="12.75">
      <c r="A593" s="1">
        <v>-0.019531</v>
      </c>
      <c r="B593" s="1">
        <f t="shared" si="9"/>
        <v>-0.6858681739</v>
      </c>
    </row>
    <row r="594" spans="1:2" ht="12.75">
      <c r="A594" s="1">
        <v>-0.019531</v>
      </c>
      <c r="B594" s="1">
        <f t="shared" si="9"/>
        <v>-0.6858681739</v>
      </c>
    </row>
    <row r="595" spans="1:2" ht="12.75">
      <c r="A595" s="1">
        <v>-0.019531</v>
      </c>
      <c r="B595" s="1">
        <f t="shared" si="9"/>
        <v>-0.6858681739</v>
      </c>
    </row>
    <row r="596" spans="1:2" ht="12.75">
      <c r="A596" s="1">
        <v>-0.019531</v>
      </c>
      <c r="B596" s="1">
        <f t="shared" si="9"/>
        <v>-0.6858681739</v>
      </c>
    </row>
    <row r="597" spans="1:2" ht="12.75">
      <c r="A597" s="1">
        <v>-0.019531</v>
      </c>
      <c r="B597" s="1">
        <f t="shared" si="9"/>
        <v>-0.6858681739</v>
      </c>
    </row>
    <row r="598" spans="1:2" ht="12.75">
      <c r="A598" s="1">
        <v>-0.019531</v>
      </c>
      <c r="B598" s="1">
        <f t="shared" si="9"/>
        <v>-0.6858681739</v>
      </c>
    </row>
    <row r="599" spans="1:2" ht="12.75">
      <c r="A599" s="1">
        <v>-0.019531</v>
      </c>
      <c r="B599" s="1">
        <f t="shared" si="9"/>
        <v>-0.6858681739</v>
      </c>
    </row>
    <row r="600" spans="1:2" ht="12.75">
      <c r="A600" s="1">
        <v>-0.019531</v>
      </c>
      <c r="B600" s="1">
        <f t="shared" si="9"/>
        <v>-0.6858681739</v>
      </c>
    </row>
    <row r="601" spans="1:2" ht="12.75">
      <c r="A601" s="1">
        <v>-0.019531</v>
      </c>
      <c r="B601" s="1">
        <f t="shared" si="9"/>
        <v>-0.6858681739</v>
      </c>
    </row>
    <row r="602" spans="1:2" ht="12.75">
      <c r="A602" s="1">
        <v>-0.019531</v>
      </c>
      <c r="B602" s="1">
        <f t="shared" si="9"/>
        <v>-0.6858681739</v>
      </c>
    </row>
    <row r="603" spans="1:2" ht="12.75">
      <c r="A603" s="1">
        <v>-0.019531</v>
      </c>
      <c r="B603" s="1">
        <f t="shared" si="9"/>
        <v>-0.6858681739</v>
      </c>
    </row>
    <row r="604" spans="1:2" ht="12.75">
      <c r="A604" s="1">
        <v>-0.019531</v>
      </c>
      <c r="B604" s="1">
        <f t="shared" si="9"/>
        <v>-0.6858681739</v>
      </c>
    </row>
    <row r="605" spans="1:2" ht="12.75">
      <c r="A605" s="1">
        <v>-0.019531</v>
      </c>
      <c r="B605" s="1">
        <f t="shared" si="9"/>
        <v>-0.6858681739</v>
      </c>
    </row>
    <row r="606" spans="1:2" ht="12.75">
      <c r="A606" s="1">
        <v>-0.019531</v>
      </c>
      <c r="B606" s="1">
        <f t="shared" si="9"/>
        <v>-0.6858681739</v>
      </c>
    </row>
    <row r="607" spans="1:2" ht="12.75">
      <c r="A607" s="1">
        <v>-0.019531</v>
      </c>
      <c r="B607" s="1">
        <f t="shared" si="9"/>
        <v>-0.6858681739</v>
      </c>
    </row>
    <row r="608" spans="1:2" ht="12.75">
      <c r="A608" s="1">
        <v>-0.019531</v>
      </c>
      <c r="B608" s="1">
        <f t="shared" si="9"/>
        <v>-0.6858681739</v>
      </c>
    </row>
    <row r="609" spans="1:2" ht="12.75">
      <c r="A609" s="1">
        <v>-0.019531</v>
      </c>
      <c r="B609" s="1">
        <f t="shared" si="9"/>
        <v>-0.6858681739</v>
      </c>
    </row>
    <row r="610" spans="1:2" ht="12.75">
      <c r="A610" s="1">
        <v>-0.019531</v>
      </c>
      <c r="B610" s="1">
        <f t="shared" si="9"/>
        <v>-0.6858681739</v>
      </c>
    </row>
    <row r="611" spans="1:2" ht="12.75">
      <c r="A611" s="1">
        <v>-0.019531</v>
      </c>
      <c r="B611" s="1">
        <f t="shared" si="9"/>
        <v>-0.6858681739</v>
      </c>
    </row>
    <row r="612" spans="1:2" ht="12.75">
      <c r="A612" s="1">
        <v>-0.019531</v>
      </c>
      <c r="B612" s="1">
        <f t="shared" si="9"/>
        <v>-0.6858681739</v>
      </c>
    </row>
    <row r="613" spans="1:2" ht="12.75">
      <c r="A613" s="1">
        <v>-0.019531</v>
      </c>
      <c r="B613" s="1">
        <f t="shared" si="9"/>
        <v>-0.6858681739</v>
      </c>
    </row>
    <row r="614" spans="1:2" ht="12.75">
      <c r="A614" s="1">
        <v>-0.019531</v>
      </c>
      <c r="B614" s="1">
        <f t="shared" si="9"/>
        <v>-0.6858681739</v>
      </c>
    </row>
    <row r="615" spans="1:2" ht="12.75">
      <c r="A615" s="1">
        <v>-0.019531</v>
      </c>
      <c r="B615" s="1">
        <f t="shared" si="9"/>
        <v>-0.6858681739</v>
      </c>
    </row>
    <row r="616" spans="1:2" ht="12.75">
      <c r="A616" s="1">
        <v>-0.019531</v>
      </c>
      <c r="B616" s="1">
        <f t="shared" si="9"/>
        <v>-0.6858681739</v>
      </c>
    </row>
    <row r="617" spans="1:2" ht="12.75">
      <c r="A617" s="1">
        <v>-0.019531</v>
      </c>
      <c r="B617" s="1">
        <f t="shared" si="9"/>
        <v>-0.6858681739</v>
      </c>
    </row>
    <row r="618" spans="1:2" ht="12.75">
      <c r="A618" s="1">
        <v>-0.019531</v>
      </c>
      <c r="B618" s="1">
        <f t="shared" si="9"/>
        <v>-0.6858681739</v>
      </c>
    </row>
    <row r="619" spans="1:2" ht="12.75">
      <c r="A619" s="1">
        <v>-0.019531</v>
      </c>
      <c r="B619" s="1">
        <f t="shared" si="9"/>
        <v>-0.6858681739</v>
      </c>
    </row>
    <row r="620" spans="1:2" ht="12.75">
      <c r="A620" s="1">
        <v>-0.019531</v>
      </c>
      <c r="B620" s="1">
        <f t="shared" si="9"/>
        <v>-0.6858681739</v>
      </c>
    </row>
    <row r="621" spans="1:2" ht="12.75">
      <c r="A621" s="1">
        <v>-0.019531</v>
      </c>
      <c r="B621" s="1">
        <f t="shared" si="9"/>
        <v>-0.6858681739</v>
      </c>
    </row>
    <row r="622" spans="1:2" ht="12.75">
      <c r="A622" s="1">
        <v>-0.019531</v>
      </c>
      <c r="B622" s="1">
        <f t="shared" si="9"/>
        <v>-0.6858681739</v>
      </c>
    </row>
    <row r="623" spans="1:2" ht="12.75">
      <c r="A623" s="1">
        <v>-0.019531</v>
      </c>
      <c r="B623" s="1">
        <f t="shared" si="9"/>
        <v>-0.6858681739</v>
      </c>
    </row>
    <row r="624" spans="1:2" ht="12.75">
      <c r="A624" s="1">
        <v>-0.019531</v>
      </c>
      <c r="B624" s="1">
        <f t="shared" si="9"/>
        <v>-0.6858681739</v>
      </c>
    </row>
    <row r="625" spans="1:2" ht="12.75">
      <c r="A625" s="1">
        <v>-0.019531</v>
      </c>
      <c r="B625" s="1">
        <f t="shared" si="9"/>
        <v>-0.6858681739</v>
      </c>
    </row>
    <row r="626" spans="1:2" ht="12.75">
      <c r="A626" s="1">
        <v>-0.019531</v>
      </c>
      <c r="B626" s="1">
        <f t="shared" si="9"/>
        <v>-0.6858681739</v>
      </c>
    </row>
    <row r="627" spans="1:2" ht="12.75">
      <c r="A627" s="1">
        <v>-0.019531</v>
      </c>
      <c r="B627" s="1">
        <f t="shared" si="9"/>
        <v>-0.6858681739</v>
      </c>
    </row>
    <row r="628" spans="1:2" ht="12.75">
      <c r="A628" s="1">
        <v>-0.019531</v>
      </c>
      <c r="B628" s="1">
        <f t="shared" si="9"/>
        <v>-0.6858681739</v>
      </c>
    </row>
    <row r="629" spans="1:2" ht="12.75">
      <c r="A629" s="1">
        <v>-0.019531</v>
      </c>
      <c r="B629" s="1">
        <f t="shared" si="9"/>
        <v>-0.6858681739</v>
      </c>
    </row>
    <row r="630" spans="1:2" ht="12.75">
      <c r="A630" s="1">
        <v>-0.019531</v>
      </c>
      <c r="B630" s="1">
        <f t="shared" si="9"/>
        <v>-0.6858681739</v>
      </c>
    </row>
    <row r="631" spans="1:2" ht="12.75">
      <c r="A631" s="1">
        <v>-0.019531</v>
      </c>
      <c r="B631" s="1">
        <f t="shared" si="9"/>
        <v>-0.6858681739</v>
      </c>
    </row>
    <row r="632" spans="1:2" ht="12.75">
      <c r="A632" s="1">
        <v>-0.019531</v>
      </c>
      <c r="B632" s="1">
        <f t="shared" si="9"/>
        <v>-0.6858681739</v>
      </c>
    </row>
    <row r="633" spans="1:2" ht="12.75">
      <c r="A633" s="1">
        <v>-0.019531</v>
      </c>
      <c r="B633" s="1">
        <f t="shared" si="9"/>
        <v>-0.6858681739</v>
      </c>
    </row>
    <row r="634" spans="1:2" ht="12.75">
      <c r="A634" s="1">
        <v>-0.019531</v>
      </c>
      <c r="B634" s="1">
        <f t="shared" si="9"/>
        <v>-0.6858681739</v>
      </c>
    </row>
    <row r="635" spans="1:2" ht="12.75">
      <c r="A635" s="1">
        <v>-0.019531</v>
      </c>
      <c r="B635" s="1">
        <f t="shared" si="9"/>
        <v>-0.6858681739</v>
      </c>
    </row>
    <row r="636" spans="1:2" ht="12.75">
      <c r="A636" s="1">
        <v>-0.019531</v>
      </c>
      <c r="B636" s="1">
        <f t="shared" si="9"/>
        <v>-0.6858681739</v>
      </c>
    </row>
    <row r="637" spans="1:2" ht="12.75">
      <c r="A637" s="1">
        <v>-0.019531</v>
      </c>
      <c r="B637" s="1">
        <f t="shared" si="9"/>
        <v>-0.6858681739</v>
      </c>
    </row>
    <row r="638" spans="1:2" ht="12.75">
      <c r="A638" s="1">
        <v>-0.019531</v>
      </c>
      <c r="B638" s="1">
        <f t="shared" si="9"/>
        <v>-0.6858681739</v>
      </c>
    </row>
    <row r="639" spans="1:2" ht="12.75">
      <c r="A639" s="1">
        <v>-0.019531</v>
      </c>
      <c r="B639" s="1">
        <f t="shared" si="9"/>
        <v>-0.6858681739</v>
      </c>
    </row>
    <row r="640" spans="1:2" ht="12.75">
      <c r="A640" s="1">
        <v>-0.019531</v>
      </c>
      <c r="B640" s="1">
        <f t="shared" si="9"/>
        <v>-0.6858681739</v>
      </c>
    </row>
    <row r="641" spans="1:2" ht="12.75">
      <c r="A641" s="1">
        <v>-0.019531</v>
      </c>
      <c r="B641" s="1">
        <f t="shared" si="9"/>
        <v>-0.6858681739</v>
      </c>
    </row>
    <row r="642" spans="1:2" ht="12.75">
      <c r="A642" s="1">
        <v>-0.019531</v>
      </c>
      <c r="B642" s="1">
        <f t="shared" si="9"/>
        <v>-0.6858681739</v>
      </c>
    </row>
    <row r="643" spans="1:2" ht="12.75">
      <c r="A643" s="1">
        <v>-0.019531</v>
      </c>
      <c r="B643" s="1">
        <f t="shared" si="9"/>
        <v>-0.6858681739</v>
      </c>
    </row>
    <row r="644" spans="1:2" ht="12.75">
      <c r="A644" s="1">
        <v>-0.019531</v>
      </c>
      <c r="B644" s="1">
        <f t="shared" si="9"/>
        <v>-0.6858681739</v>
      </c>
    </row>
    <row r="645" spans="1:2" ht="12.75">
      <c r="A645" s="1">
        <v>-0.019531</v>
      </c>
      <c r="B645" s="1">
        <f t="shared" si="9"/>
        <v>-0.6858681739</v>
      </c>
    </row>
    <row r="646" spans="1:2" ht="12.75">
      <c r="A646" s="1">
        <v>-0.019531</v>
      </c>
      <c r="B646" s="1">
        <f t="shared" si="9"/>
        <v>-0.6858681739</v>
      </c>
    </row>
    <row r="647" spans="1:2" ht="12.75">
      <c r="A647" s="1">
        <v>-0.019531</v>
      </c>
      <c r="B647" s="1">
        <f t="shared" si="9"/>
        <v>-0.6858681739</v>
      </c>
    </row>
    <row r="648" spans="1:2" ht="12.75">
      <c r="A648" s="1">
        <v>-0.019531</v>
      </c>
      <c r="B648" s="1">
        <f t="shared" si="9"/>
        <v>-0.6858681739</v>
      </c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112</v>
      </c>
      <c r="B1" t="s">
        <v>113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65</v>
      </c>
      <c r="D9">
        <v>0.028</v>
      </c>
      <c r="E9" t="s">
        <v>96</v>
      </c>
    </row>
    <row r="11" spans="1:5" ht="12.75">
      <c r="A11" t="s">
        <v>68</v>
      </c>
      <c r="D11">
        <v>1.24</v>
      </c>
      <c r="E11" t="s">
        <v>44</v>
      </c>
    </row>
    <row r="12" ht="12.75">
      <c r="A12" t="s">
        <v>67</v>
      </c>
    </row>
    <row r="13" ht="12.75">
      <c r="A13" t="s">
        <v>70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91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98</v>
      </c>
    </row>
    <row r="29" spans="1:2" ht="12.75">
      <c r="A29" t="s">
        <v>99</v>
      </c>
      <c r="B29" t="s">
        <v>100</v>
      </c>
    </row>
    <row r="30" spans="1:2" ht="12.75">
      <c r="A30" t="s">
        <v>101</v>
      </c>
      <c r="B30" t="s">
        <v>102</v>
      </c>
    </row>
    <row r="31" spans="1:2" ht="12.75">
      <c r="A31" t="s">
        <v>103</v>
      </c>
      <c r="B31" t="s">
        <v>106</v>
      </c>
    </row>
    <row r="32" spans="1:2" ht="12.75">
      <c r="A32" t="s">
        <v>104</v>
      </c>
      <c r="B32" t="s">
        <v>105</v>
      </c>
    </row>
    <row r="41" ht="12.75">
      <c r="J41" t="s">
        <v>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2006-04-29T02:59:56Z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