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<sst xmlns="http://schemas.openxmlformats.org/spreadsheetml/2006/main" count="145" uniqueCount="100">
  <si>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</si>
  <si>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</si>
  <si>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</si>
  <si>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</si>
  <si>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</si>
  <si>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</si>
  <si>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</si>
  <si>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</si>
  <si>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</si>
  <si>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</si>
  <si>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</si>
  <si>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</si>
  <si>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</si>
  <si>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</si>
  <si>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</si>
  <si>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</si>
  <si>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</si>
  <si>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</si>
  <si>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</si>
  <si>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</si>
  <si>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</si>
  <si>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</si>
  <si>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</si>
  <si>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</si>
  <si>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</si>
  <si>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</si>
  <si>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</si>
  <si>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</si>
  <si>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</si>
  <si>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</si>
  <si>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</si>
  <si>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</si>
  <si>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</si>
  <si>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</si>
  <si>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</si>
  <si>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</si>
  <si>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</si>
  <si>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</si>
  <si>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</si>
  <si>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</si>
  <si>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</si>
  <si>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</si>
  <si>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</si>
  <si>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</si>
  <si>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</si>
  <si>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</si>
  <si>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</si>
  <si>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</si>
  <si>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</si>
  <si>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</si>
  <si>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</si>
  <si>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</si>
  <si>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</si>
  <si>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</si>
  <si>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</si>
  <si>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</si>
  <si>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</si>
  <si>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</si>
  <si>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</si>
  <si>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</si>
  <si>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</si>
  <si>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</si>
  <si>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</si>
  <si>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</si>
  <si>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</si>
  <si>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</si>
  <si>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</si>
  <si>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</si>
  <si>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</si>
  <si>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</si>
  <si>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</si>
  <si>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</si>
  <si>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</si>
  <si>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</si>
  <si>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</si>
  <si>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</si>
  <si>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Single moonburner grain</t>
  </si>
  <si>
    <t>seconds per inch at 1 atm</t>
  </si>
  <si>
    <t xml:space="preserve">Kn calculated as if for centered-core inhibited grain.  </t>
  </si>
  <si>
    <t>Tested on Load Cell  A - 20kgf load cell</t>
  </si>
  <si>
    <t>4-3-05A</t>
  </si>
  <si>
    <t>Moon Burner in 38-380 casing, delayed Ti burn</t>
  </si>
  <si>
    <t>Moon burner 38-360 delayed Ti</t>
  </si>
  <si>
    <t>Inhibitor is 3 layers poster board (14 linear inches)</t>
  </si>
  <si>
    <t>3/26/05B</t>
  </si>
  <si>
    <t>25g includes 2.5g Ti</t>
  </si>
  <si>
    <t>Barbell weights applied to load cell prior to test:</t>
  </si>
  <si>
    <t>INA 125 amp c set at 10v excitation (switch 1), 220 ohm gain (switch 6)</t>
  </si>
  <si>
    <t>Note:  first value (3.15 lb)not included in average</t>
  </si>
  <si>
    <t>Tested on load cell A using INA 125 amp C, excitation set to 10v (switch 1) gain set by 220 ohm resistor (switch 6)</t>
  </si>
  <si>
    <t>Events from video (camcorder)</t>
  </si>
  <si>
    <t>Ti begins</t>
  </si>
  <si>
    <t>Ti lag:</t>
  </si>
  <si>
    <t>25g propellant mixed with 2.5g fine Ti flakes, pressed into a crescent-shape in a mold made from 1 inch PVC pipe cut in half the long way.</t>
  </si>
  <si>
    <t>steel fender washer</t>
  </si>
  <si>
    <t>Plain propellant pressed around this grain to isolate it at start of burn.  See notes for details.</t>
  </si>
  <si>
    <t>Ignitor is bare bridge wire with 4 inch strip of rich fuse paper wrapped around it and secured with sewing thread.</t>
  </si>
  <si>
    <t>Data from Test Stand A, 20kg load cell</t>
  </si>
  <si>
    <t>Using INA125 amp C set at 10v excitation, 220ohm gain resistance</t>
  </si>
  <si>
    <t>JY 38mm inhibitor tube, 3 layers posterboard (14 linear inches)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</si>
</sst>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38/360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Data!$B$10:$B$616</c:f>
              <c:numCache>
                <c:ptCount val="607"/>
                <c:pt idx="0">
                  <c:v>-4.013769799997291E-05</c:v>
                </c:pt>
                <c:pt idx="1">
                  <c:v>-4.013769799997291E-05</c:v>
                </c:pt>
                <c:pt idx="2">
                  <c:v>0.020686506019000003</c:v>
                </c:pt>
                <c:pt idx="3">
                  <c:v>0.020686506019000003</c:v>
                </c:pt>
                <c:pt idx="4">
                  <c:v>0.06213469966</c:v>
                </c:pt>
                <c:pt idx="5">
                  <c:v>0.08286643717000004</c:v>
                </c:pt>
                <c:pt idx="6">
                  <c:v>0.10359817468000003</c:v>
                </c:pt>
                <c:pt idx="7">
                  <c:v>0.10359817468000003</c:v>
                </c:pt>
                <c:pt idx="8">
                  <c:v>0.12431293288000002</c:v>
                </c:pt>
                <c:pt idx="9">
                  <c:v>0.14504467039000002</c:v>
                </c:pt>
                <c:pt idx="10">
                  <c:v>0.16577640790000003</c:v>
                </c:pt>
                <c:pt idx="11">
                  <c:v>0.20722290361</c:v>
                </c:pt>
                <c:pt idx="12">
                  <c:v>0.22795464112000002</c:v>
                </c:pt>
                <c:pt idx="13">
                  <c:v>0.26940113683</c:v>
                </c:pt>
                <c:pt idx="14">
                  <c:v>0.33157937005000004</c:v>
                </c:pt>
                <c:pt idx="15">
                  <c:v>0.37304284507</c:v>
                </c:pt>
                <c:pt idx="16">
                  <c:v>0.43522107829000006</c:v>
                </c:pt>
                <c:pt idx="17">
                  <c:v>0.4973993115100001</c:v>
                </c:pt>
                <c:pt idx="18">
                  <c:v>0.5388627865300001</c:v>
                </c:pt>
                <c:pt idx="19">
                  <c:v>0.7253974861900002</c:v>
                </c:pt>
                <c:pt idx="20">
                  <c:v>0.9326639233600001</c:v>
                </c:pt>
                <c:pt idx="21">
                  <c:v>0.9326639233600001</c:v>
                </c:pt>
                <c:pt idx="22">
                  <c:v>1.0984668855100002</c:v>
                </c:pt>
                <c:pt idx="23">
                  <c:v>1.16066209804</c:v>
                </c:pt>
                <c:pt idx="24">
                  <c:v>1.30575030199</c:v>
                </c:pt>
                <c:pt idx="25">
                  <c:v>1.49228500165</c:v>
                </c:pt>
                <c:pt idx="26">
                  <c:v>1.5959436892</c:v>
                </c:pt>
                <c:pt idx="27">
                  <c:v>1.8654053389000003</c:v>
                </c:pt>
                <c:pt idx="28">
                  <c:v>2.0725529209</c:v>
                </c:pt>
                <c:pt idx="29">
                  <c:v>2.5700467039</c:v>
                </c:pt>
                <c:pt idx="30">
                  <c:v>2.88093787</c:v>
                </c:pt>
                <c:pt idx="31">
                  <c:v>3.3162873784</c:v>
                </c:pt>
                <c:pt idx="32">
                  <c:v>3.8966401942</c:v>
                </c:pt>
                <c:pt idx="33">
                  <c:v>4.704855350200001</c:v>
                </c:pt>
                <c:pt idx="34">
                  <c:v>5.88627574</c:v>
                </c:pt>
                <c:pt idx="35">
                  <c:v>6.881263306000001</c:v>
                </c:pt>
                <c:pt idx="36">
                  <c:v>7.855366320700001</c:v>
                </c:pt>
                <c:pt idx="37">
                  <c:v>9.0160719523</c:v>
                </c:pt>
                <c:pt idx="38">
                  <c:v>11.109451082200001</c:v>
                </c:pt>
                <c:pt idx="39">
                  <c:v>12.415329814300001</c:v>
                </c:pt>
                <c:pt idx="40">
                  <c:v>13.8246125443</c:v>
                </c:pt>
                <c:pt idx="41">
                  <c:v>15.296209342000003</c:v>
                </c:pt>
                <c:pt idx="42">
                  <c:v>17.680104466</c:v>
                </c:pt>
                <c:pt idx="43">
                  <c:v>19.359358225</c:v>
                </c:pt>
                <c:pt idx="44">
                  <c:v>20.187948553</c:v>
                </c:pt>
                <c:pt idx="45">
                  <c:v>20.789016127</c:v>
                </c:pt>
                <c:pt idx="46">
                  <c:v>21.244061635</c:v>
                </c:pt>
                <c:pt idx="47">
                  <c:v>21.741555418</c:v>
                </c:pt>
                <c:pt idx="48">
                  <c:v>22.115100238000004</c:v>
                </c:pt>
                <c:pt idx="49">
                  <c:v>22.655042295999998</c:v>
                </c:pt>
                <c:pt idx="50">
                  <c:v>23.006514013</c:v>
                </c:pt>
                <c:pt idx="51">
                  <c:v>23.150838148000002</c:v>
                </c:pt>
                <c:pt idx="52">
                  <c:v>23.25610987</c:v>
                </c:pt>
                <c:pt idx="53">
                  <c:v>23.441184349</c:v>
                </c:pt>
                <c:pt idx="54">
                  <c:v>23.420809177000002</c:v>
                </c:pt>
                <c:pt idx="55">
                  <c:v>23.359683661000002</c:v>
                </c:pt>
                <c:pt idx="56">
                  <c:v>23.276485042</c:v>
                </c:pt>
                <c:pt idx="57">
                  <c:v>23.276485042</c:v>
                </c:pt>
                <c:pt idx="58">
                  <c:v>23.25610987</c:v>
                </c:pt>
                <c:pt idx="59">
                  <c:v>23.296860214</c:v>
                </c:pt>
                <c:pt idx="60">
                  <c:v>23.648331930999998</c:v>
                </c:pt>
                <c:pt idx="61">
                  <c:v>23.524382968</c:v>
                </c:pt>
                <c:pt idx="62">
                  <c:v>23.276485042</c:v>
                </c:pt>
                <c:pt idx="63">
                  <c:v>23.130462976</c:v>
                </c:pt>
                <c:pt idx="64">
                  <c:v>22.923315394</c:v>
                </c:pt>
                <c:pt idx="65">
                  <c:v>23.006514013</c:v>
                </c:pt>
                <c:pt idx="66">
                  <c:v>23.047264357</c:v>
                </c:pt>
                <c:pt idx="67">
                  <c:v>22.986138841</c:v>
                </c:pt>
                <c:pt idx="68">
                  <c:v>22.902940222</c:v>
                </c:pt>
                <c:pt idx="69">
                  <c:v>22.902940222</c:v>
                </c:pt>
                <c:pt idx="70">
                  <c:v>22.862189878</c:v>
                </c:pt>
                <c:pt idx="71">
                  <c:v>22.88256505</c:v>
                </c:pt>
                <c:pt idx="72">
                  <c:v>22.778991259</c:v>
                </c:pt>
                <c:pt idx="73">
                  <c:v>22.716167812</c:v>
                </c:pt>
                <c:pt idx="74">
                  <c:v>22.655042295999998</c:v>
                </c:pt>
                <c:pt idx="75">
                  <c:v>22.655042295999998</c:v>
                </c:pt>
                <c:pt idx="76">
                  <c:v>22.716167812</c:v>
                </c:pt>
                <c:pt idx="77">
                  <c:v>22.655042295999998</c:v>
                </c:pt>
                <c:pt idx="78">
                  <c:v>22.632969193</c:v>
                </c:pt>
                <c:pt idx="79">
                  <c:v>22.612594021</c:v>
                </c:pt>
                <c:pt idx="80">
                  <c:v>22.549770574</c:v>
                </c:pt>
                <c:pt idx="81">
                  <c:v>22.612594021</c:v>
                </c:pt>
                <c:pt idx="82">
                  <c:v>22.612594021</c:v>
                </c:pt>
                <c:pt idx="83">
                  <c:v>22.592218849</c:v>
                </c:pt>
                <c:pt idx="84">
                  <c:v>22.592218849</c:v>
                </c:pt>
                <c:pt idx="85">
                  <c:v>22.592218849</c:v>
                </c:pt>
                <c:pt idx="86">
                  <c:v>22.592218849</c:v>
                </c:pt>
                <c:pt idx="87">
                  <c:v>22.571843677</c:v>
                </c:pt>
                <c:pt idx="88">
                  <c:v>22.549770574</c:v>
                </c:pt>
                <c:pt idx="89">
                  <c:v>22.612594021</c:v>
                </c:pt>
                <c:pt idx="90">
                  <c:v>22.364696095</c:v>
                </c:pt>
                <c:pt idx="91">
                  <c:v>22.385071267000004</c:v>
                </c:pt>
                <c:pt idx="92">
                  <c:v>22.468269886</c:v>
                </c:pt>
                <c:pt idx="93">
                  <c:v>22.488645058000003</c:v>
                </c:pt>
                <c:pt idx="94">
                  <c:v>22.405446439</c:v>
                </c:pt>
                <c:pt idx="95">
                  <c:v>22.446196783</c:v>
                </c:pt>
                <c:pt idx="96">
                  <c:v>22.549770574</c:v>
                </c:pt>
                <c:pt idx="97">
                  <c:v>22.549770574</c:v>
                </c:pt>
                <c:pt idx="98">
                  <c:v>22.50902023</c:v>
                </c:pt>
                <c:pt idx="99">
                  <c:v>22.549770574</c:v>
                </c:pt>
                <c:pt idx="100">
                  <c:v>22.612594021</c:v>
                </c:pt>
                <c:pt idx="101">
                  <c:v>22.716167812</c:v>
                </c:pt>
                <c:pt idx="102">
                  <c:v>22.632969193</c:v>
                </c:pt>
                <c:pt idx="103">
                  <c:v>22.655042295999998</c:v>
                </c:pt>
                <c:pt idx="104">
                  <c:v>22.571843677</c:v>
                </c:pt>
                <c:pt idx="105">
                  <c:v>22.50902023</c:v>
                </c:pt>
                <c:pt idx="106">
                  <c:v>22.549770574</c:v>
                </c:pt>
                <c:pt idx="107">
                  <c:v>22.468269886</c:v>
                </c:pt>
                <c:pt idx="108">
                  <c:v>22.446196783</c:v>
                </c:pt>
                <c:pt idx="109">
                  <c:v>22.446196783</c:v>
                </c:pt>
                <c:pt idx="110">
                  <c:v>22.488645058000003</c:v>
                </c:pt>
                <c:pt idx="111">
                  <c:v>22.592218849</c:v>
                </c:pt>
                <c:pt idx="112">
                  <c:v>22.88256505</c:v>
                </c:pt>
                <c:pt idx="113">
                  <c:v>23.130462976</c:v>
                </c:pt>
                <c:pt idx="114">
                  <c:v>23.648331930999998</c:v>
                </c:pt>
                <c:pt idx="115">
                  <c:v>23.960751235000004</c:v>
                </c:pt>
                <c:pt idx="116">
                  <c:v>24.167898817</c:v>
                </c:pt>
                <c:pt idx="117">
                  <c:v>24.436171915</c:v>
                </c:pt>
                <c:pt idx="118">
                  <c:v>24.6653926</c:v>
                </c:pt>
                <c:pt idx="119">
                  <c:v>24.892915354000003</c:v>
                </c:pt>
                <c:pt idx="120">
                  <c:v>25.120438108</c:v>
                </c:pt>
                <c:pt idx="121">
                  <c:v>25.286835346</c:v>
                </c:pt>
                <c:pt idx="122">
                  <c:v>25.410784309</c:v>
                </c:pt>
                <c:pt idx="123">
                  <c:v>25.556806375</c:v>
                </c:pt>
                <c:pt idx="124">
                  <c:v>25.721505682</c:v>
                </c:pt>
                <c:pt idx="125">
                  <c:v>26.095050502000003</c:v>
                </c:pt>
                <c:pt idx="126">
                  <c:v>26.218999465000003</c:v>
                </c:pt>
                <c:pt idx="127">
                  <c:v>26.218999465000003</c:v>
                </c:pt>
                <c:pt idx="128">
                  <c:v>26.302198084</c:v>
                </c:pt>
                <c:pt idx="129">
                  <c:v>26.736868420000004</c:v>
                </c:pt>
                <c:pt idx="130">
                  <c:v>26.903265658000002</c:v>
                </c:pt>
                <c:pt idx="131">
                  <c:v>26.986464277000003</c:v>
                </c:pt>
                <c:pt idx="132">
                  <c:v>27.29718565</c:v>
                </c:pt>
                <c:pt idx="133">
                  <c:v>27.794679433000002</c:v>
                </c:pt>
                <c:pt idx="134">
                  <c:v>27.691105642000004</c:v>
                </c:pt>
                <c:pt idx="135">
                  <c:v>27.835429777</c:v>
                </c:pt>
                <c:pt idx="136">
                  <c:v>28.042577359000003</c:v>
                </c:pt>
                <c:pt idx="137">
                  <c:v>28.14615115</c:v>
                </c:pt>
                <c:pt idx="138">
                  <c:v>28.085025634</c:v>
                </c:pt>
                <c:pt idx="139">
                  <c:v>28.042577359000003</c:v>
                </c:pt>
                <c:pt idx="140">
                  <c:v>28.188599425</c:v>
                </c:pt>
                <c:pt idx="141">
                  <c:v>28.353298732000003</c:v>
                </c:pt>
                <c:pt idx="142">
                  <c:v>28.312548388000003</c:v>
                </c:pt>
                <c:pt idx="143">
                  <c:v>28.292173216000002</c:v>
                </c:pt>
                <c:pt idx="144">
                  <c:v>28.395747007</c:v>
                </c:pt>
                <c:pt idx="145">
                  <c:v>28.33292356</c:v>
                </c:pt>
                <c:pt idx="146">
                  <c:v>28.478945626</c:v>
                </c:pt>
                <c:pt idx="147">
                  <c:v>28.436497351</c:v>
                </c:pt>
                <c:pt idx="148">
                  <c:v>28.582519417000004</c:v>
                </c:pt>
                <c:pt idx="149">
                  <c:v>28.562144245000002</c:v>
                </c:pt>
                <c:pt idx="150">
                  <c:v>28.540071142</c:v>
                </c:pt>
                <c:pt idx="151">
                  <c:v>28.33292356</c:v>
                </c:pt>
                <c:pt idx="152">
                  <c:v>28.51969597</c:v>
                </c:pt>
                <c:pt idx="153">
                  <c:v>28.643644933</c:v>
                </c:pt>
                <c:pt idx="154">
                  <c:v>28.643644933</c:v>
                </c:pt>
                <c:pt idx="155">
                  <c:v>28.686093208000003</c:v>
                </c:pt>
                <c:pt idx="156">
                  <c:v>28.686093208000003</c:v>
                </c:pt>
                <c:pt idx="157">
                  <c:v>28.602894589</c:v>
                </c:pt>
                <c:pt idx="158">
                  <c:v>28.499320798</c:v>
                </c:pt>
                <c:pt idx="159">
                  <c:v>28.478945626</c:v>
                </c:pt>
                <c:pt idx="160">
                  <c:v>28.478945626</c:v>
                </c:pt>
                <c:pt idx="161">
                  <c:v>28.436497351</c:v>
                </c:pt>
                <c:pt idx="162">
                  <c:v>28.395747007</c:v>
                </c:pt>
                <c:pt idx="163">
                  <c:v>28.456872523</c:v>
                </c:pt>
                <c:pt idx="164">
                  <c:v>28.395747007</c:v>
                </c:pt>
                <c:pt idx="165">
                  <c:v>28.562144245000002</c:v>
                </c:pt>
                <c:pt idx="166">
                  <c:v>28.582519417000004</c:v>
                </c:pt>
                <c:pt idx="167">
                  <c:v>28.582519417000004</c:v>
                </c:pt>
                <c:pt idx="168">
                  <c:v>28.70646838</c:v>
                </c:pt>
                <c:pt idx="169">
                  <c:v>28.665718036</c:v>
                </c:pt>
                <c:pt idx="170">
                  <c:v>28.582519417000004</c:v>
                </c:pt>
                <c:pt idx="171">
                  <c:v>28.582519417000004</c:v>
                </c:pt>
                <c:pt idx="172">
                  <c:v>28.562144245000002</c:v>
                </c:pt>
                <c:pt idx="173">
                  <c:v>28.726843552000002</c:v>
                </c:pt>
                <c:pt idx="174">
                  <c:v>28.747218724</c:v>
                </c:pt>
                <c:pt idx="175">
                  <c:v>28.686093208000003</c:v>
                </c:pt>
                <c:pt idx="176">
                  <c:v>28.643644933</c:v>
                </c:pt>
                <c:pt idx="177">
                  <c:v>28.686093208000003</c:v>
                </c:pt>
                <c:pt idx="178">
                  <c:v>28.665718036</c:v>
                </c:pt>
                <c:pt idx="179">
                  <c:v>28.623269761000003</c:v>
                </c:pt>
                <c:pt idx="180">
                  <c:v>28.726843552000002</c:v>
                </c:pt>
                <c:pt idx="181">
                  <c:v>28.643644933</c:v>
                </c:pt>
                <c:pt idx="182">
                  <c:v>28.665718036</c:v>
                </c:pt>
                <c:pt idx="183">
                  <c:v>28.747218724</c:v>
                </c:pt>
                <c:pt idx="184">
                  <c:v>28.686093208000003</c:v>
                </c:pt>
                <c:pt idx="185">
                  <c:v>28.643644933</c:v>
                </c:pt>
                <c:pt idx="186">
                  <c:v>28.665718036</c:v>
                </c:pt>
                <c:pt idx="187">
                  <c:v>28.665718036</c:v>
                </c:pt>
                <c:pt idx="188">
                  <c:v>28.665718036</c:v>
                </c:pt>
                <c:pt idx="189">
                  <c:v>28.540071142</c:v>
                </c:pt>
                <c:pt idx="190">
                  <c:v>28.643644933</c:v>
                </c:pt>
                <c:pt idx="191">
                  <c:v>28.456872523</c:v>
                </c:pt>
                <c:pt idx="192">
                  <c:v>28.540071142</c:v>
                </c:pt>
                <c:pt idx="193">
                  <c:v>28.540071142</c:v>
                </c:pt>
                <c:pt idx="194">
                  <c:v>28.456872523</c:v>
                </c:pt>
                <c:pt idx="195">
                  <c:v>28.292173216000002</c:v>
                </c:pt>
                <c:pt idx="196">
                  <c:v>28.292173216000002</c:v>
                </c:pt>
                <c:pt idx="197">
                  <c:v>28.33292356</c:v>
                </c:pt>
                <c:pt idx="198">
                  <c:v>28.395747007</c:v>
                </c:pt>
                <c:pt idx="199">
                  <c:v>28.271798044000004</c:v>
                </c:pt>
                <c:pt idx="200">
                  <c:v>28.229349769</c:v>
                </c:pt>
                <c:pt idx="201">
                  <c:v>28.188599425</c:v>
                </c:pt>
                <c:pt idx="202">
                  <c:v>28.312548388000003</c:v>
                </c:pt>
                <c:pt idx="203">
                  <c:v>28.229349769</c:v>
                </c:pt>
                <c:pt idx="204">
                  <c:v>28.085025634</c:v>
                </c:pt>
                <c:pt idx="205">
                  <c:v>28.188599425</c:v>
                </c:pt>
                <c:pt idx="206">
                  <c:v>28.188599425</c:v>
                </c:pt>
                <c:pt idx="207">
                  <c:v>28.416122179000002</c:v>
                </c:pt>
                <c:pt idx="208">
                  <c:v>28.125775978</c:v>
                </c:pt>
                <c:pt idx="209">
                  <c:v>28.022202187</c:v>
                </c:pt>
                <c:pt idx="210">
                  <c:v>27.835429777</c:v>
                </c:pt>
                <c:pt idx="211">
                  <c:v>28.229349769</c:v>
                </c:pt>
                <c:pt idx="212">
                  <c:v>27.961076671</c:v>
                </c:pt>
                <c:pt idx="213">
                  <c:v>27.877878052</c:v>
                </c:pt>
                <c:pt idx="214">
                  <c:v>28.022202187</c:v>
                </c:pt>
                <c:pt idx="215">
                  <c:v>27.815054605</c:v>
                </c:pt>
                <c:pt idx="216">
                  <c:v>28.064650462</c:v>
                </c:pt>
                <c:pt idx="217">
                  <c:v>27.545083576</c:v>
                </c:pt>
                <c:pt idx="218">
                  <c:v>27.855804949</c:v>
                </c:pt>
                <c:pt idx="219">
                  <c:v>27.815054605</c:v>
                </c:pt>
                <c:pt idx="220">
                  <c:v>27.276810477999998</c:v>
                </c:pt>
                <c:pt idx="221">
                  <c:v>27.524708404000002</c:v>
                </c:pt>
                <c:pt idx="222">
                  <c:v>27.193611859</c:v>
                </c:pt>
                <c:pt idx="223">
                  <c:v>27.276810477999998</c:v>
                </c:pt>
                <c:pt idx="224">
                  <c:v>27.151163584000003</c:v>
                </c:pt>
                <c:pt idx="225">
                  <c:v>26.986464277000003</c:v>
                </c:pt>
                <c:pt idx="226">
                  <c:v>27.069662896</c:v>
                </c:pt>
                <c:pt idx="227">
                  <c:v>26.736868420000004</c:v>
                </c:pt>
                <c:pt idx="228">
                  <c:v>26.779316695000002</c:v>
                </c:pt>
                <c:pt idx="229">
                  <c:v>26.529720838000003</c:v>
                </c:pt>
                <c:pt idx="230">
                  <c:v>26.633294629</c:v>
                </c:pt>
                <c:pt idx="231">
                  <c:v>25.949028436000003</c:v>
                </c:pt>
                <c:pt idx="232">
                  <c:v>26.468595322000002</c:v>
                </c:pt>
                <c:pt idx="233">
                  <c:v>26.052602227</c:v>
                </c:pt>
                <c:pt idx="234">
                  <c:v>25.887902920000002</c:v>
                </c:pt>
                <c:pt idx="235">
                  <c:v>25.514358100000003</c:v>
                </c:pt>
                <c:pt idx="236">
                  <c:v>25.721505682</c:v>
                </c:pt>
                <c:pt idx="237">
                  <c:v>25.597556719</c:v>
                </c:pt>
                <c:pt idx="238">
                  <c:v>25.556806375</c:v>
                </c:pt>
                <c:pt idx="239">
                  <c:v>25.016864317</c:v>
                </c:pt>
                <c:pt idx="240">
                  <c:v>24.850467079</c:v>
                </c:pt>
                <c:pt idx="241">
                  <c:v>25.244387071000002</c:v>
                </c:pt>
                <c:pt idx="242">
                  <c:v>24.872540182</c:v>
                </c:pt>
                <c:pt idx="243">
                  <c:v>24.332598124</c:v>
                </c:pt>
                <c:pt idx="244">
                  <c:v>24.415796743</c:v>
                </c:pt>
                <c:pt idx="245">
                  <c:v>24.167898817</c:v>
                </c:pt>
                <c:pt idx="246">
                  <c:v>24.229024332999998</c:v>
                </c:pt>
                <c:pt idx="247">
                  <c:v>24.188273989</c:v>
                </c:pt>
                <c:pt idx="248">
                  <c:v>23.711155378</c:v>
                </c:pt>
                <c:pt idx="249">
                  <c:v>23.960751235000004</c:v>
                </c:pt>
                <c:pt idx="250">
                  <c:v>23.814729169</c:v>
                </c:pt>
                <c:pt idx="251">
                  <c:v>23.296860214</c:v>
                </c:pt>
                <c:pt idx="252">
                  <c:v>23.773978825</c:v>
                </c:pt>
                <c:pt idx="253">
                  <c:v>22.840116775000002</c:v>
                </c:pt>
                <c:pt idx="254">
                  <c:v>23.337610557999998</c:v>
                </c:pt>
                <c:pt idx="255">
                  <c:v>22.655042295999998</c:v>
                </c:pt>
                <c:pt idx="256">
                  <c:v>22.50902023</c:v>
                </c:pt>
                <c:pt idx="257">
                  <c:v>22.364696095</c:v>
                </c:pt>
                <c:pt idx="258">
                  <c:v>22.778991259</c:v>
                </c:pt>
                <c:pt idx="259">
                  <c:v>22.261122304</c:v>
                </c:pt>
                <c:pt idx="260">
                  <c:v>22.301872648</c:v>
                </c:pt>
                <c:pt idx="261">
                  <c:v>21.763628520999998</c:v>
                </c:pt>
                <c:pt idx="262">
                  <c:v>21.845129209000003</c:v>
                </c:pt>
                <c:pt idx="263">
                  <c:v>21.991151275</c:v>
                </c:pt>
                <c:pt idx="264">
                  <c:v>21.66005473</c:v>
                </c:pt>
                <c:pt idx="265">
                  <c:v>21.369708529</c:v>
                </c:pt>
                <c:pt idx="266">
                  <c:v>21.266134738</c:v>
                </c:pt>
                <c:pt idx="267">
                  <c:v>21.162560947000003</c:v>
                </c:pt>
                <c:pt idx="268">
                  <c:v>20.912965090000004</c:v>
                </c:pt>
                <c:pt idx="269">
                  <c:v>20.768640955</c:v>
                </c:pt>
                <c:pt idx="270">
                  <c:v>20.892589918000002</c:v>
                </c:pt>
                <c:pt idx="271">
                  <c:v>20.789016127</c:v>
                </c:pt>
                <c:pt idx="272">
                  <c:v>20.768640955</c:v>
                </c:pt>
                <c:pt idx="273">
                  <c:v>20.084374762</c:v>
                </c:pt>
                <c:pt idx="274">
                  <c:v>20.167573381</c:v>
                </c:pt>
                <c:pt idx="275">
                  <c:v>19.566505807</c:v>
                </c:pt>
                <c:pt idx="276">
                  <c:v>19.87722718</c:v>
                </c:pt>
                <c:pt idx="277">
                  <c:v>19.483307188</c:v>
                </c:pt>
                <c:pt idx="278">
                  <c:v>19.255784434</c:v>
                </c:pt>
                <c:pt idx="279">
                  <c:v>19.31690995</c:v>
                </c:pt>
                <c:pt idx="280">
                  <c:v>19.089387196</c:v>
                </c:pt>
                <c:pt idx="281">
                  <c:v>19.213336159</c:v>
                </c:pt>
                <c:pt idx="282">
                  <c:v>18.736217548</c:v>
                </c:pt>
                <c:pt idx="283">
                  <c:v>18.695467204</c:v>
                </c:pt>
                <c:pt idx="284">
                  <c:v>18.301547212</c:v>
                </c:pt>
                <c:pt idx="285">
                  <c:v>18.364370659</c:v>
                </c:pt>
                <c:pt idx="286">
                  <c:v>18.28117204</c:v>
                </c:pt>
                <c:pt idx="287">
                  <c:v>18.053649286</c:v>
                </c:pt>
                <c:pt idx="288">
                  <c:v>18.031576183</c:v>
                </c:pt>
                <c:pt idx="289">
                  <c:v>17.907627220000002</c:v>
                </c:pt>
                <c:pt idx="290">
                  <c:v>17.617281019</c:v>
                </c:pt>
                <c:pt idx="291">
                  <c:v>17.410133437</c:v>
                </c:pt>
                <c:pt idx="292">
                  <c:v>17.306559646</c:v>
                </c:pt>
                <c:pt idx="293">
                  <c:v>17.202985855</c:v>
                </c:pt>
                <c:pt idx="294">
                  <c:v>16.995838273</c:v>
                </c:pt>
                <c:pt idx="295">
                  <c:v>16.6228028323</c:v>
                </c:pt>
                <c:pt idx="296">
                  <c:v>16.8092356561</c:v>
                </c:pt>
                <c:pt idx="297">
                  <c:v>16.063164774700002</c:v>
                </c:pt>
                <c:pt idx="298">
                  <c:v>16.3119116662</c:v>
                </c:pt>
                <c:pt idx="299">
                  <c:v>15.752273608600001</c:v>
                </c:pt>
                <c:pt idx="300">
                  <c:v>15.710844092200002</c:v>
                </c:pt>
                <c:pt idx="301">
                  <c:v>15.586385749900002</c:v>
                </c:pt>
                <c:pt idx="302">
                  <c:v>15.627815266300003</c:v>
                </c:pt>
                <c:pt idx="303">
                  <c:v>15.586385749900002</c:v>
                </c:pt>
                <c:pt idx="304">
                  <c:v>15.234065067400001</c:v>
                </c:pt>
                <c:pt idx="305">
                  <c:v>15.669414575800001</c:v>
                </c:pt>
                <c:pt idx="306">
                  <c:v>14.923173901300002</c:v>
                </c:pt>
                <c:pt idx="307">
                  <c:v>15.109776518200002</c:v>
                </c:pt>
                <c:pt idx="308">
                  <c:v>14.840314868500002</c:v>
                </c:pt>
                <c:pt idx="309">
                  <c:v>14.674427009800002</c:v>
                </c:pt>
                <c:pt idx="310">
                  <c:v>14.508708944200002</c:v>
                </c:pt>
                <c:pt idx="311">
                  <c:v>14.3428210855</c:v>
                </c:pt>
                <c:pt idx="312">
                  <c:v>14.2599620527</c:v>
                </c:pt>
                <c:pt idx="313">
                  <c:v>14.197817778100001</c:v>
                </c:pt>
                <c:pt idx="314">
                  <c:v>14.197817778100001</c:v>
                </c:pt>
                <c:pt idx="315">
                  <c:v>13.886926612000002</c:v>
                </c:pt>
                <c:pt idx="316">
                  <c:v>13.575865652800003</c:v>
                </c:pt>
                <c:pt idx="317">
                  <c:v>13.513721378200003</c:v>
                </c:pt>
                <c:pt idx="318">
                  <c:v>13.285689244900002</c:v>
                </c:pt>
                <c:pt idx="319">
                  <c:v>13.078541662900001</c:v>
                </c:pt>
                <c:pt idx="320">
                  <c:v>12.995682630100001</c:v>
                </c:pt>
                <c:pt idx="321">
                  <c:v>12.9333685624</c:v>
                </c:pt>
                <c:pt idx="322">
                  <c:v>12.746935738600001</c:v>
                </c:pt>
                <c:pt idx="323">
                  <c:v>12.415329814300001</c:v>
                </c:pt>
                <c:pt idx="324">
                  <c:v>12.394445263000001</c:v>
                </c:pt>
                <c:pt idx="325">
                  <c:v>12.3323009884</c:v>
                </c:pt>
                <c:pt idx="326">
                  <c:v>12.228727197400001</c:v>
                </c:pt>
                <c:pt idx="327">
                  <c:v>12.042124580500001</c:v>
                </c:pt>
                <c:pt idx="328">
                  <c:v>11.876406514900003</c:v>
                </c:pt>
                <c:pt idx="329">
                  <c:v>11.876406514900003</c:v>
                </c:pt>
                <c:pt idx="330">
                  <c:v>11.544800590600001</c:v>
                </c:pt>
                <c:pt idx="331">
                  <c:v>11.337483215500002</c:v>
                </c:pt>
                <c:pt idx="332">
                  <c:v>11.254624182700002</c:v>
                </c:pt>
                <c:pt idx="333">
                  <c:v>11.109451082200001</c:v>
                </c:pt>
                <c:pt idx="334">
                  <c:v>10.964447774800002</c:v>
                </c:pt>
                <c:pt idx="335">
                  <c:v>10.860704190700002</c:v>
                </c:pt>
                <c:pt idx="336">
                  <c:v>10.860704190700002</c:v>
                </c:pt>
                <c:pt idx="337">
                  <c:v>10.6535566087</c:v>
                </c:pt>
                <c:pt idx="338">
                  <c:v>10.508383508200001</c:v>
                </c:pt>
                <c:pt idx="339">
                  <c:v>10.342665442600001</c:v>
                </c:pt>
                <c:pt idx="340">
                  <c:v>10.3010661331</c:v>
                </c:pt>
                <c:pt idx="341">
                  <c:v>10.0939185511</c:v>
                </c:pt>
                <c:pt idx="342">
                  <c:v>10.156062825700001</c:v>
                </c:pt>
                <c:pt idx="343">
                  <c:v>10.0316044834</c:v>
                </c:pt>
                <c:pt idx="344">
                  <c:v>9.990174967000002</c:v>
                </c:pt>
                <c:pt idx="345">
                  <c:v>10.1767775839</c:v>
                </c:pt>
                <c:pt idx="346">
                  <c:v>9.803742143200001</c:v>
                </c:pt>
                <c:pt idx="347">
                  <c:v>9.803742143200001</c:v>
                </c:pt>
                <c:pt idx="348">
                  <c:v>9.5342804935</c:v>
                </c:pt>
                <c:pt idx="349">
                  <c:v>9.492850977100002</c:v>
                </c:pt>
                <c:pt idx="350">
                  <c:v>9.347677876600002</c:v>
                </c:pt>
                <c:pt idx="351">
                  <c:v>9.244104085600002</c:v>
                </c:pt>
                <c:pt idx="352">
                  <c:v>9.181959811000002</c:v>
                </c:pt>
                <c:pt idx="353">
                  <c:v>9.202674569200001</c:v>
                </c:pt>
                <c:pt idx="354">
                  <c:v>9.306248360200001</c:v>
                </c:pt>
                <c:pt idx="355">
                  <c:v>9.1403605015</c:v>
                </c:pt>
                <c:pt idx="356">
                  <c:v>9.0575014687</c:v>
                </c:pt>
                <c:pt idx="357">
                  <c:v>8.9124981613</c:v>
                </c:pt>
                <c:pt idx="358">
                  <c:v>8.953927677700001</c:v>
                </c:pt>
                <c:pt idx="359">
                  <c:v>8.352860103700001</c:v>
                </c:pt>
                <c:pt idx="360">
                  <c:v>8.850184093600001</c:v>
                </c:pt>
                <c:pt idx="361">
                  <c:v>8.518578169300001</c:v>
                </c:pt>
                <c:pt idx="362">
                  <c:v>8.3321453455</c:v>
                </c:pt>
                <c:pt idx="363">
                  <c:v>8.3321453455</c:v>
                </c:pt>
                <c:pt idx="364">
                  <c:v>8.1455427286</c:v>
                </c:pt>
                <c:pt idx="365">
                  <c:v>7.9589401117000005</c:v>
                </c:pt>
                <c:pt idx="366">
                  <c:v>7.751792529700001</c:v>
                </c:pt>
                <c:pt idx="367">
                  <c:v>7.710363013300001</c:v>
                </c:pt>
                <c:pt idx="368">
                  <c:v>7.440901363600001</c:v>
                </c:pt>
                <c:pt idx="369">
                  <c:v>7.606619429200001</c:v>
                </c:pt>
                <c:pt idx="370">
                  <c:v>7.5030456382000015</c:v>
                </c:pt>
                <c:pt idx="371">
                  <c:v>7.378587295900001</c:v>
                </c:pt>
                <c:pt idx="372">
                  <c:v>7.5859046710000015</c:v>
                </c:pt>
                <c:pt idx="373">
                  <c:v>7.254298746700002</c:v>
                </c:pt>
                <c:pt idx="374">
                  <c:v>7.420186605400001</c:v>
                </c:pt>
                <c:pt idx="375">
                  <c:v>7.026266613400002</c:v>
                </c:pt>
                <c:pt idx="376">
                  <c:v>6.922692822400001</c:v>
                </c:pt>
                <c:pt idx="377">
                  <c:v>6.9434075806000015</c:v>
                </c:pt>
                <c:pt idx="378">
                  <c:v>6.673945930900001</c:v>
                </c:pt>
                <c:pt idx="379">
                  <c:v>6.5910868981</c:v>
                </c:pt>
                <c:pt idx="380">
                  <c:v>6.528942623500001</c:v>
                </c:pt>
                <c:pt idx="381">
                  <c:v>6.528942623500001</c:v>
                </c:pt>
                <c:pt idx="382">
                  <c:v>6.445913797600001</c:v>
                </c:pt>
                <c:pt idx="383">
                  <c:v>6.321625248400001</c:v>
                </c:pt>
                <c:pt idx="384">
                  <c:v>6.135022631500001</c:v>
                </c:pt>
                <c:pt idx="385">
                  <c:v>6.0314488405</c:v>
                </c:pt>
                <c:pt idx="386">
                  <c:v>6.052163598700001</c:v>
                </c:pt>
                <c:pt idx="387">
                  <c:v>5.9900193241</c:v>
                </c:pt>
                <c:pt idx="388">
                  <c:v>5.803416707200001</c:v>
                </c:pt>
                <c:pt idx="389">
                  <c:v>5.699842916200001</c:v>
                </c:pt>
                <c:pt idx="390">
                  <c:v>5.720557674400001</c:v>
                </c:pt>
                <c:pt idx="391">
                  <c:v>5.720557674400001</c:v>
                </c:pt>
                <c:pt idx="392">
                  <c:v>5.533955057500001</c:v>
                </c:pt>
                <c:pt idx="393">
                  <c:v>5.305922924200001</c:v>
                </c:pt>
                <c:pt idx="394">
                  <c:v>5.202349133200001</c:v>
                </c:pt>
                <c:pt idx="395">
                  <c:v>5.057345825800001</c:v>
                </c:pt>
                <c:pt idx="396">
                  <c:v>4.912172725300001</c:v>
                </c:pt>
                <c:pt idx="397">
                  <c:v>4.974316999900001</c:v>
                </c:pt>
                <c:pt idx="398">
                  <c:v>4.767169417900001</c:v>
                </c:pt>
                <c:pt idx="399">
                  <c:v>4.808598934300001</c:v>
                </c:pt>
                <c:pt idx="400">
                  <c:v>4.746454659700001</c:v>
                </c:pt>
                <c:pt idx="401">
                  <c:v>4.746454659700001</c:v>
                </c:pt>
                <c:pt idx="402">
                  <c:v>4.684140592000001</c:v>
                </c:pt>
                <c:pt idx="403">
                  <c:v>4.663425833800001</c:v>
                </c:pt>
                <c:pt idx="404">
                  <c:v>4.642711075600001</c:v>
                </c:pt>
                <c:pt idx="405">
                  <c:v>4.311105151300001</c:v>
                </c:pt>
                <c:pt idx="406">
                  <c:v>4.373249425900001</c:v>
                </c:pt>
                <c:pt idx="407">
                  <c:v>4.207531360300001</c:v>
                </c:pt>
                <c:pt idx="408">
                  <c:v>4.145217292600001</c:v>
                </c:pt>
                <c:pt idx="409">
                  <c:v>4.062358259800001</c:v>
                </c:pt>
                <c:pt idx="410">
                  <c:v>3.9794992270000002</c:v>
                </c:pt>
                <c:pt idx="411">
                  <c:v>3.8343261265</c:v>
                </c:pt>
                <c:pt idx="412">
                  <c:v>3.7307523355000005</c:v>
                </c:pt>
                <c:pt idx="413">
                  <c:v>3.9587844688000007</c:v>
                </c:pt>
                <c:pt idx="414">
                  <c:v>3.7721818519</c:v>
                </c:pt>
                <c:pt idx="415">
                  <c:v>3.6686080609000005</c:v>
                </c:pt>
                <c:pt idx="416">
                  <c:v>3.5650342699000004</c:v>
                </c:pt>
                <c:pt idx="417">
                  <c:v>3.4198611694000003</c:v>
                </c:pt>
                <c:pt idx="418">
                  <c:v>3.4198611694000003</c:v>
                </c:pt>
                <c:pt idx="419">
                  <c:v>3.2955726202</c:v>
                </c:pt>
                <c:pt idx="420">
                  <c:v>3.3370021366000007</c:v>
                </c:pt>
                <c:pt idx="421">
                  <c:v>3.2539733107000006</c:v>
                </c:pt>
                <c:pt idx="422">
                  <c:v>3.1711142779000006</c:v>
                </c:pt>
                <c:pt idx="423">
                  <c:v>3.1089700033</c:v>
                </c:pt>
                <c:pt idx="424">
                  <c:v>3.0053962123</c:v>
                </c:pt>
                <c:pt idx="425">
                  <c:v>3.0468257287</c:v>
                </c:pt>
                <c:pt idx="426">
                  <c:v>3.0468257287</c:v>
                </c:pt>
                <c:pt idx="427">
                  <c:v>2.9223673864</c:v>
                </c:pt>
                <c:pt idx="428">
                  <c:v>2.6945050462</c:v>
                </c:pt>
                <c:pt idx="429">
                  <c:v>2.6529057367</c:v>
                </c:pt>
                <c:pt idx="430">
                  <c:v>2.5907614621</c:v>
                </c:pt>
                <c:pt idx="431">
                  <c:v>2.5286171875</c:v>
                </c:pt>
                <c:pt idx="432">
                  <c:v>2.4871876711</c:v>
                </c:pt>
                <c:pt idx="433">
                  <c:v>2.4250433965000004</c:v>
                </c:pt>
                <c:pt idx="434">
                  <c:v>2.4043286383000004</c:v>
                </c:pt>
                <c:pt idx="435">
                  <c:v>2.4664729129</c:v>
                </c:pt>
                <c:pt idx="436">
                  <c:v>2.5079024293</c:v>
                </c:pt>
                <c:pt idx="437">
                  <c:v>2.3005850542000004</c:v>
                </c:pt>
                <c:pt idx="438">
                  <c:v>2.1348669886000002</c:v>
                </c:pt>
                <c:pt idx="439">
                  <c:v>2.0518381627</c:v>
                </c:pt>
                <c:pt idx="440">
                  <c:v>1.9896938881000001</c:v>
                </c:pt>
                <c:pt idx="441">
                  <c:v>1.9275496135</c:v>
                </c:pt>
                <c:pt idx="442">
                  <c:v>1.9068348553</c:v>
                </c:pt>
                <c:pt idx="443">
                  <c:v>1.9896938881000001</c:v>
                </c:pt>
                <c:pt idx="444">
                  <c:v>1.9689791299000001</c:v>
                </c:pt>
                <c:pt idx="445">
                  <c:v>1.8861200971</c:v>
                </c:pt>
                <c:pt idx="446">
                  <c:v>1.8446905807000002</c:v>
                </c:pt>
                <c:pt idx="447">
                  <c:v>1.8032610643000002</c:v>
                </c:pt>
                <c:pt idx="448">
                  <c:v>1.8032610643000002</c:v>
                </c:pt>
                <c:pt idx="449">
                  <c:v>1.7409469966000002</c:v>
                </c:pt>
                <c:pt idx="450">
                  <c:v>1.5959436892</c:v>
                </c:pt>
                <c:pt idx="451">
                  <c:v>1.47155326414</c:v>
                </c:pt>
                <c:pt idx="452">
                  <c:v>1.3679285352100001</c:v>
                </c:pt>
                <c:pt idx="453">
                  <c:v>1.28501856448</c:v>
                </c:pt>
                <c:pt idx="454">
                  <c:v>1.30575030199</c:v>
                </c:pt>
                <c:pt idx="455">
                  <c:v>1.43010676843</c:v>
                </c:pt>
                <c:pt idx="456">
                  <c:v>1.40937503092</c:v>
                </c:pt>
                <c:pt idx="457">
                  <c:v>1.3471967977000001</c:v>
                </c:pt>
                <c:pt idx="458">
                  <c:v>1.22284033126</c:v>
                </c:pt>
                <c:pt idx="459">
                  <c:v>1.30575030199</c:v>
                </c:pt>
                <c:pt idx="460">
                  <c:v>1.30575030199</c:v>
                </c:pt>
                <c:pt idx="461">
                  <c:v>1.3471967977000001</c:v>
                </c:pt>
                <c:pt idx="462">
                  <c:v>1.22284033126</c:v>
                </c:pt>
                <c:pt idx="463">
                  <c:v>1.0362886522900001</c:v>
                </c:pt>
                <c:pt idx="464">
                  <c:v>1.3471967977000001</c:v>
                </c:pt>
                <c:pt idx="465">
                  <c:v>0.8912004483400001</c:v>
                </c:pt>
                <c:pt idx="466">
                  <c:v>0.8912004483400001</c:v>
                </c:pt>
                <c:pt idx="467">
                  <c:v>0.8912004483400001</c:v>
                </c:pt>
                <c:pt idx="468">
                  <c:v>0.8704856901400001</c:v>
                </c:pt>
                <c:pt idx="469">
                  <c:v>0.7875757194100002</c:v>
                </c:pt>
                <c:pt idx="470">
                  <c:v>0.8290222151200002</c:v>
                </c:pt>
                <c:pt idx="471">
                  <c:v>0.7461292237000002</c:v>
                </c:pt>
                <c:pt idx="472">
                  <c:v>0.7668439819000001</c:v>
                </c:pt>
                <c:pt idx="473">
                  <c:v>0.9948421565800002</c:v>
                </c:pt>
                <c:pt idx="474">
                  <c:v>0.5388627865300001</c:v>
                </c:pt>
                <c:pt idx="475">
                  <c:v>1.3679285352100001</c:v>
                </c:pt>
                <c:pt idx="476">
                  <c:v>0.8290222151200002</c:v>
                </c:pt>
                <c:pt idx="477">
                  <c:v>1.3471967977000001</c:v>
                </c:pt>
                <c:pt idx="478">
                  <c:v>1.32646506019</c:v>
                </c:pt>
                <c:pt idx="479">
                  <c:v>1.28501856448</c:v>
                </c:pt>
                <c:pt idx="480">
                  <c:v>1.26428682697</c:v>
                </c:pt>
                <c:pt idx="481">
                  <c:v>1.24355508946</c:v>
                </c:pt>
                <c:pt idx="482">
                  <c:v>1.1399303605300002</c:v>
                </c:pt>
                <c:pt idx="483">
                  <c:v>0.8912004483400001</c:v>
                </c:pt>
                <c:pt idx="484">
                  <c:v>0.8083074569200002</c:v>
                </c:pt>
                <c:pt idx="485">
                  <c:v>0.9533956608700002</c:v>
                </c:pt>
                <c:pt idx="486">
                  <c:v>0.8083074569200002</c:v>
                </c:pt>
                <c:pt idx="487">
                  <c:v>1.01557389409</c:v>
                </c:pt>
                <c:pt idx="488">
                  <c:v>1.20210859375</c:v>
                </c:pt>
                <c:pt idx="489">
                  <c:v>1.0570203898000001</c:v>
                </c:pt>
                <c:pt idx="490">
                  <c:v>0.64248751546</c:v>
                </c:pt>
                <c:pt idx="491">
                  <c:v>1.0777521273100001</c:v>
                </c:pt>
                <c:pt idx="492">
                  <c:v>0.9326639233600001</c:v>
                </c:pt>
                <c:pt idx="493">
                  <c:v>0.9948421565800002</c:v>
                </c:pt>
                <c:pt idx="494">
                  <c:v>1.0570203898000001</c:v>
                </c:pt>
                <c:pt idx="495">
                  <c:v>1.0570203898000001</c:v>
                </c:pt>
                <c:pt idx="496">
                  <c:v>1.0362886522900001</c:v>
                </c:pt>
                <c:pt idx="497">
                  <c:v>0.9119321858500001</c:v>
                </c:pt>
                <c:pt idx="498">
                  <c:v>0.9948421565800002</c:v>
                </c:pt>
                <c:pt idx="499">
                  <c:v>0.7461292237000002</c:v>
                </c:pt>
                <c:pt idx="500">
                  <c:v>0.9948421565800002</c:v>
                </c:pt>
                <c:pt idx="501">
                  <c:v>0.8083074569200002</c:v>
                </c:pt>
                <c:pt idx="502">
                  <c:v>0.8290222151200002</c:v>
                </c:pt>
                <c:pt idx="503">
                  <c:v>0.6632192529700001</c:v>
                </c:pt>
                <c:pt idx="504">
                  <c:v>0.8290222151200002</c:v>
                </c:pt>
                <c:pt idx="505">
                  <c:v>0.6839340111700001</c:v>
                </c:pt>
                <c:pt idx="506">
                  <c:v>0.43522107829000006</c:v>
                </c:pt>
                <c:pt idx="507">
                  <c:v>0.7668439819000001</c:v>
                </c:pt>
                <c:pt idx="508">
                  <c:v>0.7461292237000002</c:v>
                </c:pt>
                <c:pt idx="509">
                  <c:v>0.6632192529700001</c:v>
                </c:pt>
                <c:pt idx="510">
                  <c:v>0.6839340111700001</c:v>
                </c:pt>
                <c:pt idx="511">
                  <c:v>0.6632192529700001</c:v>
                </c:pt>
                <c:pt idx="512">
                  <c:v>0.6010410197500001</c:v>
                </c:pt>
                <c:pt idx="513">
                  <c:v>0.62175577795</c:v>
                </c:pt>
                <c:pt idx="514">
                  <c:v>0.62175577795</c:v>
                </c:pt>
                <c:pt idx="515">
                  <c:v>0.5595775447300001</c:v>
                </c:pt>
                <c:pt idx="516">
                  <c:v>0.5803092822400001</c:v>
                </c:pt>
                <c:pt idx="517">
                  <c:v>0.5388627865300001</c:v>
                </c:pt>
                <c:pt idx="518">
                  <c:v>0.4973993115100001</c:v>
                </c:pt>
                <c:pt idx="519">
                  <c:v>0.4559528158000001</c:v>
                </c:pt>
                <c:pt idx="520">
                  <c:v>0.43522107829000006</c:v>
                </c:pt>
                <c:pt idx="521">
                  <c:v>0.43522107829000006</c:v>
                </c:pt>
                <c:pt idx="522">
                  <c:v>0.18650814541000005</c:v>
                </c:pt>
                <c:pt idx="523">
                  <c:v>0.33157937005000004</c:v>
                </c:pt>
                <c:pt idx="524">
                  <c:v>0.24868637863000004</c:v>
                </c:pt>
                <c:pt idx="525">
                  <c:v>0.29013287434000007</c:v>
                </c:pt>
                <c:pt idx="526">
                  <c:v>0.22795464112000002</c:v>
                </c:pt>
                <c:pt idx="527">
                  <c:v>0.24868637863000004</c:v>
                </c:pt>
                <c:pt idx="528">
                  <c:v>0.22795464112000002</c:v>
                </c:pt>
                <c:pt idx="529">
                  <c:v>0.18650814541000005</c:v>
                </c:pt>
                <c:pt idx="530">
                  <c:v>0.20722290361</c:v>
                </c:pt>
                <c:pt idx="531">
                  <c:v>0.18650814541000005</c:v>
                </c:pt>
                <c:pt idx="532">
                  <c:v>0.14504467039000002</c:v>
                </c:pt>
                <c:pt idx="533">
                  <c:v>0.14504467039000002</c:v>
                </c:pt>
                <c:pt idx="534">
                  <c:v>0.12431293288000002</c:v>
                </c:pt>
                <c:pt idx="535">
                  <c:v>0.04141314973600001</c:v>
                </c:pt>
                <c:pt idx="536">
                  <c:v>0.020686506019000003</c:v>
                </c:pt>
                <c:pt idx="537">
                  <c:v>-4.013769799997291E-05</c:v>
                </c:pt>
                <c:pt idx="538">
                  <c:v>-4.013769799997291E-05</c:v>
                </c:pt>
                <c:pt idx="539">
                  <c:v>-0.041493425131999995</c:v>
                </c:pt>
                <c:pt idx="540">
                  <c:v>-0.041493425131999995</c:v>
                </c:pt>
                <c:pt idx="541">
                  <c:v>-0.10367335628299999</c:v>
                </c:pt>
                <c:pt idx="542">
                  <c:v>-0.1244</c:v>
                </c:pt>
                <c:pt idx="543">
                  <c:v>-0.145126643717</c:v>
                </c:pt>
                <c:pt idx="544">
                  <c:v>-0.165853287434</c:v>
                </c:pt>
                <c:pt idx="545">
                  <c:v>-0.165853287434</c:v>
                </c:pt>
                <c:pt idx="546">
                  <c:v>-0.18657993115100002</c:v>
                </c:pt>
                <c:pt idx="547">
                  <c:v>-0.18657993115100002</c:v>
                </c:pt>
                <c:pt idx="548">
                  <c:v>-0.269486506019</c:v>
                </c:pt>
                <c:pt idx="549">
                  <c:v>-0.24875986230200003</c:v>
                </c:pt>
                <c:pt idx="550">
                  <c:v>-0.24875986230200003</c:v>
                </c:pt>
                <c:pt idx="551">
                  <c:v>-0.290213149736</c:v>
                </c:pt>
                <c:pt idx="552">
                  <c:v>-0.269486506019</c:v>
                </c:pt>
                <c:pt idx="553">
                  <c:v>-0.269486506019</c:v>
                </c:pt>
                <c:pt idx="554">
                  <c:v>-0.290213149736</c:v>
                </c:pt>
                <c:pt idx="555">
                  <c:v>-0.31093469966</c:v>
                </c:pt>
                <c:pt idx="556">
                  <c:v>-0.35239817468</c:v>
                </c:pt>
                <c:pt idx="557">
                  <c:v>-0.33166643717000005</c:v>
                </c:pt>
                <c:pt idx="558">
                  <c:v>-0.33166643717000005</c:v>
                </c:pt>
                <c:pt idx="559">
                  <c:v>-0.33166643717000005</c:v>
                </c:pt>
                <c:pt idx="560">
                  <c:v>-0.35239817468</c:v>
                </c:pt>
                <c:pt idx="561">
                  <c:v>-0.37311293288</c:v>
                </c:pt>
                <c:pt idx="562">
                  <c:v>-0.37311293288</c:v>
                </c:pt>
                <c:pt idx="563">
                  <c:v>-0.37311293288</c:v>
                </c:pt>
                <c:pt idx="564">
                  <c:v>-0.39384467039000004</c:v>
                </c:pt>
                <c:pt idx="565">
                  <c:v>-0.39384467039000004</c:v>
                </c:pt>
                <c:pt idx="566">
                  <c:v>-0.39384467039000004</c:v>
                </c:pt>
                <c:pt idx="567">
                  <c:v>-0.39384467039000004</c:v>
                </c:pt>
                <c:pt idx="568">
                  <c:v>-0.39384467039000004</c:v>
                </c:pt>
                <c:pt idx="569">
                  <c:v>-0.37311293288</c:v>
                </c:pt>
                <c:pt idx="570">
                  <c:v>-0.39384467039000004</c:v>
                </c:pt>
                <c:pt idx="571">
                  <c:v>-0.37311293288</c:v>
                </c:pt>
                <c:pt idx="572">
                  <c:v>-0.45602290361000003</c:v>
                </c:pt>
                <c:pt idx="573">
                  <c:v>-0.37311293288</c:v>
                </c:pt>
                <c:pt idx="574">
                  <c:v>-0.39384467039000004</c:v>
                </c:pt>
                <c:pt idx="575">
                  <c:v>-0.39384467039000004</c:v>
                </c:pt>
                <c:pt idx="576">
                  <c:v>-0.39384467039000004</c:v>
                </c:pt>
                <c:pt idx="577">
                  <c:v>-0.39384467039000004</c:v>
                </c:pt>
                <c:pt idx="578">
                  <c:v>-0.41457640790000005</c:v>
                </c:pt>
                <c:pt idx="579">
                  <c:v>-0.41457640790000005</c:v>
                </c:pt>
                <c:pt idx="580">
                  <c:v>-0.41457640790000005</c:v>
                </c:pt>
                <c:pt idx="581">
                  <c:v>-0.43530814541000007</c:v>
                </c:pt>
                <c:pt idx="582">
                  <c:v>-0.43530814541000007</c:v>
                </c:pt>
                <c:pt idx="583">
                  <c:v>-0.41457640790000005</c:v>
                </c:pt>
                <c:pt idx="584">
                  <c:v>-0.45602290361000003</c:v>
                </c:pt>
                <c:pt idx="585">
                  <c:v>-0.45602290361000003</c:v>
                </c:pt>
                <c:pt idx="586">
                  <c:v>-0.43530814541000007</c:v>
                </c:pt>
                <c:pt idx="587">
                  <c:v>-0.43530814541000007</c:v>
                </c:pt>
                <c:pt idx="588">
                  <c:v>-0.45602290361000003</c:v>
                </c:pt>
                <c:pt idx="589">
                  <c:v>-0.45602290361000003</c:v>
                </c:pt>
                <c:pt idx="590">
                  <c:v>-0.45602290361000003</c:v>
                </c:pt>
                <c:pt idx="591">
                  <c:v>-0.43530814541000007</c:v>
                </c:pt>
                <c:pt idx="592">
                  <c:v>-0.45602290361000003</c:v>
                </c:pt>
                <c:pt idx="593">
                  <c:v>-0.47675464112000004</c:v>
                </c:pt>
                <c:pt idx="594">
                  <c:v>-0.45602290361000003</c:v>
                </c:pt>
                <c:pt idx="595">
                  <c:v>-0.45602290361000003</c:v>
                </c:pt>
                <c:pt idx="596">
                  <c:v>-0.45602290361000003</c:v>
                </c:pt>
                <c:pt idx="597">
                  <c:v>-0.45602290361000003</c:v>
                </c:pt>
                <c:pt idx="598">
                  <c:v>-0.45602290361000003</c:v>
                </c:pt>
                <c:pt idx="599">
                  <c:v>-0.47675464112000004</c:v>
                </c:pt>
                <c:pt idx="600">
                  <c:v>-0.47675464112000004</c:v>
                </c:pt>
                <c:pt idx="601">
                  <c:v>-0.45602290361000003</c:v>
                </c:pt>
                <c:pt idx="602">
                  <c:v>-0.43530814541000007</c:v>
                </c:pt>
                <c:pt idx="603">
                  <c:v>-0.45602290361000003</c:v>
                </c:pt>
                <c:pt idx="604">
                  <c:v>-0.43530814541000007</c:v>
                </c:pt>
                <c:pt idx="605">
                  <c:v>-0.47675464112000004</c:v>
                </c:pt>
                <c:pt idx="606">
                  <c:v>-0.43530814541000007</c:v>
                </c:pt>
              </c:numCache>
            </c:numRef>
          </c:val>
          <c:smooth val="0"/>
        </c:ser>
        <c:axId val="58389922"/>
        <c:axId val="55747251"/>
      </c:lineChart>
      <c:catAx>
        <c:axId val="58389922"/>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5747251"/>
        <c:crosses val="autoZero"/>
        <c:auto val="1"/>
        <c:lblOffset val="100"/>
        <c:noMultiLvlLbl val="0"/>
      </c:catAx>
      <c:valAx>
        <c:axId val="55747251"/>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58389922"/>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ptCount val="7"/>
                <c:pt idx="0">
                  <c:v>16.49214659685864</c:v>
                </c:pt>
                <c:pt idx="1">
                  <c:v>16.858974358974358</c:v>
                </c:pt>
                <c:pt idx="2">
                  <c:v>16.84861717612809</c:v>
                </c:pt>
                <c:pt idx="3">
                  <c:v>16.75088428499242</c:v>
                </c:pt>
                <c:pt idx="4">
                  <c:v>16.602539438245476</c:v>
                </c:pt>
                <c:pt idx="5">
                  <c:v>16.51646985705407</c:v>
                </c:pt>
                <c:pt idx="6">
                  <c:v>17.044534412955464</c:v>
                </c:pt>
              </c:numCache>
            </c:numRef>
          </c:val>
          <c:smooth val="0"/>
        </c:ser>
        <c:axId val="31963212"/>
        <c:axId val="19233453"/>
      </c:lineChart>
      <c:catAx>
        <c:axId val="31963212"/>
        <c:scaling>
          <c:orientation val="minMax"/>
        </c:scaling>
        <c:axPos val="b"/>
        <c:delete val="0"/>
        <c:numFmt formatCode="General" sourceLinked="1"/>
        <c:majorTickMark val="out"/>
        <c:minorTickMark val="none"/>
        <c:tickLblPos val="nextTo"/>
        <c:crossAx val="19233453"/>
        <c:crosses val="autoZero"/>
        <c:auto val="1"/>
        <c:lblOffset val="100"/>
        <c:noMultiLvlLbl val="0"/>
      </c:catAx>
      <c:valAx>
        <c:axId val="19233453"/>
        <c:scaling>
          <c:orientation val="minMax"/>
          <c:max val="20"/>
          <c:min val="0"/>
        </c:scaling>
        <c:axPos val="l"/>
        <c:majorGridlines/>
        <c:delete val="0"/>
        <c:numFmt formatCode="General" sourceLinked="1"/>
        <c:majorTickMark val="out"/>
        <c:minorTickMark val="none"/>
        <c:tickLblPos val="nextTo"/>
        <c:crossAx val="31963212"/>
        <c:crossesAt val="1"/>
        <c:crossBetween val="between"/>
        <c:dispUnits/>
        <c:majorUnit val="2"/>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Data!$B$10:$B$616</c:f>
              <c:numCache>
                <c:ptCount val="607"/>
                <c:pt idx="0">
                  <c:v>-4.013769799997291E-05</c:v>
                </c:pt>
                <c:pt idx="1">
                  <c:v>-4.013769799997291E-05</c:v>
                </c:pt>
                <c:pt idx="2">
                  <c:v>0.020686506019000003</c:v>
                </c:pt>
                <c:pt idx="3">
                  <c:v>0.020686506019000003</c:v>
                </c:pt>
                <c:pt idx="4">
                  <c:v>0.06213469966</c:v>
                </c:pt>
                <c:pt idx="5">
                  <c:v>0.08286643717000004</c:v>
                </c:pt>
                <c:pt idx="6">
                  <c:v>0.10359817468000003</c:v>
                </c:pt>
                <c:pt idx="7">
                  <c:v>0.10359817468000003</c:v>
                </c:pt>
                <c:pt idx="8">
                  <c:v>0.12431293288000002</c:v>
                </c:pt>
                <c:pt idx="9">
                  <c:v>0.14504467039000002</c:v>
                </c:pt>
                <c:pt idx="10">
                  <c:v>0.16577640790000003</c:v>
                </c:pt>
                <c:pt idx="11">
                  <c:v>0.20722290361</c:v>
                </c:pt>
                <c:pt idx="12">
                  <c:v>0.22795464112000002</c:v>
                </c:pt>
                <c:pt idx="13">
                  <c:v>0.26940113683</c:v>
                </c:pt>
                <c:pt idx="14">
                  <c:v>0.33157937005000004</c:v>
                </c:pt>
                <c:pt idx="15">
                  <c:v>0.37304284507</c:v>
                </c:pt>
                <c:pt idx="16">
                  <c:v>0.43522107829000006</c:v>
                </c:pt>
                <c:pt idx="17">
                  <c:v>0.4973993115100001</c:v>
                </c:pt>
                <c:pt idx="18">
                  <c:v>0.5388627865300001</c:v>
                </c:pt>
                <c:pt idx="19">
                  <c:v>0.7253974861900002</c:v>
                </c:pt>
                <c:pt idx="20">
                  <c:v>0.9326639233600001</c:v>
                </c:pt>
                <c:pt idx="21">
                  <c:v>0.9326639233600001</c:v>
                </c:pt>
                <c:pt idx="22">
                  <c:v>1.0984668855100002</c:v>
                </c:pt>
                <c:pt idx="23">
                  <c:v>1.16066209804</c:v>
                </c:pt>
                <c:pt idx="24">
                  <c:v>1.30575030199</c:v>
                </c:pt>
                <c:pt idx="25">
                  <c:v>1.49228500165</c:v>
                </c:pt>
                <c:pt idx="26">
                  <c:v>1.5959436892</c:v>
                </c:pt>
                <c:pt idx="27">
                  <c:v>1.8654053389000003</c:v>
                </c:pt>
                <c:pt idx="28">
                  <c:v>2.0725529209</c:v>
                </c:pt>
                <c:pt idx="29">
                  <c:v>2.5700467039</c:v>
                </c:pt>
                <c:pt idx="30">
                  <c:v>2.88093787</c:v>
                </c:pt>
                <c:pt idx="31">
                  <c:v>3.3162873784</c:v>
                </c:pt>
                <c:pt idx="32">
                  <c:v>3.8966401942</c:v>
                </c:pt>
                <c:pt idx="33">
                  <c:v>4.704855350200001</c:v>
                </c:pt>
                <c:pt idx="34">
                  <c:v>5.88627574</c:v>
                </c:pt>
                <c:pt idx="35">
                  <c:v>6.881263306000001</c:v>
                </c:pt>
                <c:pt idx="36">
                  <c:v>7.855366320700001</c:v>
                </c:pt>
                <c:pt idx="37">
                  <c:v>9.0160719523</c:v>
                </c:pt>
                <c:pt idx="38">
                  <c:v>11.109451082200001</c:v>
                </c:pt>
                <c:pt idx="39">
                  <c:v>12.415329814300001</c:v>
                </c:pt>
                <c:pt idx="40">
                  <c:v>13.8246125443</c:v>
                </c:pt>
                <c:pt idx="41">
                  <c:v>15.296209342000003</c:v>
                </c:pt>
                <c:pt idx="42">
                  <c:v>17.680104466</c:v>
                </c:pt>
                <c:pt idx="43">
                  <c:v>19.359358225</c:v>
                </c:pt>
                <c:pt idx="44">
                  <c:v>20.187948553</c:v>
                </c:pt>
                <c:pt idx="45">
                  <c:v>20.789016127</c:v>
                </c:pt>
                <c:pt idx="46">
                  <c:v>21.244061635</c:v>
                </c:pt>
                <c:pt idx="47">
                  <c:v>21.741555418</c:v>
                </c:pt>
                <c:pt idx="48">
                  <c:v>22.115100238000004</c:v>
                </c:pt>
                <c:pt idx="49">
                  <c:v>22.655042295999998</c:v>
                </c:pt>
                <c:pt idx="50">
                  <c:v>23.006514013</c:v>
                </c:pt>
                <c:pt idx="51">
                  <c:v>23.150838148000002</c:v>
                </c:pt>
                <c:pt idx="52">
                  <c:v>23.25610987</c:v>
                </c:pt>
                <c:pt idx="53">
                  <c:v>23.441184349</c:v>
                </c:pt>
                <c:pt idx="54">
                  <c:v>23.420809177000002</c:v>
                </c:pt>
                <c:pt idx="55">
                  <c:v>23.359683661000002</c:v>
                </c:pt>
                <c:pt idx="56">
                  <c:v>23.276485042</c:v>
                </c:pt>
                <c:pt idx="57">
                  <c:v>23.276485042</c:v>
                </c:pt>
                <c:pt idx="58">
                  <c:v>23.25610987</c:v>
                </c:pt>
                <c:pt idx="59">
                  <c:v>23.296860214</c:v>
                </c:pt>
                <c:pt idx="60">
                  <c:v>23.648331930999998</c:v>
                </c:pt>
                <c:pt idx="61">
                  <c:v>23.524382968</c:v>
                </c:pt>
                <c:pt idx="62">
                  <c:v>23.276485042</c:v>
                </c:pt>
                <c:pt idx="63">
                  <c:v>23.130462976</c:v>
                </c:pt>
                <c:pt idx="64">
                  <c:v>22.923315394</c:v>
                </c:pt>
                <c:pt idx="65">
                  <c:v>23.006514013</c:v>
                </c:pt>
                <c:pt idx="66">
                  <c:v>23.047264357</c:v>
                </c:pt>
                <c:pt idx="67">
                  <c:v>22.986138841</c:v>
                </c:pt>
                <c:pt idx="68">
                  <c:v>22.902940222</c:v>
                </c:pt>
                <c:pt idx="69">
                  <c:v>22.902940222</c:v>
                </c:pt>
                <c:pt idx="70">
                  <c:v>22.862189878</c:v>
                </c:pt>
                <c:pt idx="71">
                  <c:v>22.88256505</c:v>
                </c:pt>
                <c:pt idx="72">
                  <c:v>22.778991259</c:v>
                </c:pt>
                <c:pt idx="73">
                  <c:v>22.716167812</c:v>
                </c:pt>
                <c:pt idx="74">
                  <c:v>22.655042295999998</c:v>
                </c:pt>
                <c:pt idx="75">
                  <c:v>22.655042295999998</c:v>
                </c:pt>
                <c:pt idx="76">
                  <c:v>22.716167812</c:v>
                </c:pt>
                <c:pt idx="77">
                  <c:v>22.655042295999998</c:v>
                </c:pt>
                <c:pt idx="78">
                  <c:v>22.632969193</c:v>
                </c:pt>
                <c:pt idx="79">
                  <c:v>22.612594021</c:v>
                </c:pt>
                <c:pt idx="80">
                  <c:v>22.549770574</c:v>
                </c:pt>
                <c:pt idx="81">
                  <c:v>22.612594021</c:v>
                </c:pt>
                <c:pt idx="82">
                  <c:v>22.612594021</c:v>
                </c:pt>
                <c:pt idx="83">
                  <c:v>22.592218849</c:v>
                </c:pt>
                <c:pt idx="84">
                  <c:v>22.592218849</c:v>
                </c:pt>
                <c:pt idx="85">
                  <c:v>22.592218849</c:v>
                </c:pt>
                <c:pt idx="86">
                  <c:v>22.592218849</c:v>
                </c:pt>
                <c:pt idx="87">
                  <c:v>22.571843677</c:v>
                </c:pt>
                <c:pt idx="88">
                  <c:v>22.549770574</c:v>
                </c:pt>
                <c:pt idx="89">
                  <c:v>22.612594021</c:v>
                </c:pt>
                <c:pt idx="90">
                  <c:v>22.364696095</c:v>
                </c:pt>
                <c:pt idx="91">
                  <c:v>22.385071267000004</c:v>
                </c:pt>
                <c:pt idx="92">
                  <c:v>22.468269886</c:v>
                </c:pt>
                <c:pt idx="93">
                  <c:v>22.488645058000003</c:v>
                </c:pt>
                <c:pt idx="94">
                  <c:v>22.405446439</c:v>
                </c:pt>
                <c:pt idx="95">
                  <c:v>22.446196783</c:v>
                </c:pt>
                <c:pt idx="96">
                  <c:v>22.549770574</c:v>
                </c:pt>
                <c:pt idx="97">
                  <c:v>22.549770574</c:v>
                </c:pt>
                <c:pt idx="98">
                  <c:v>22.50902023</c:v>
                </c:pt>
                <c:pt idx="99">
                  <c:v>22.549770574</c:v>
                </c:pt>
                <c:pt idx="100">
                  <c:v>22.612594021</c:v>
                </c:pt>
                <c:pt idx="101">
                  <c:v>22.716167812</c:v>
                </c:pt>
                <c:pt idx="102">
                  <c:v>22.632969193</c:v>
                </c:pt>
                <c:pt idx="103">
                  <c:v>22.655042295999998</c:v>
                </c:pt>
                <c:pt idx="104">
                  <c:v>22.571843677</c:v>
                </c:pt>
                <c:pt idx="105">
                  <c:v>22.50902023</c:v>
                </c:pt>
                <c:pt idx="106">
                  <c:v>22.549770574</c:v>
                </c:pt>
                <c:pt idx="107">
                  <c:v>22.468269886</c:v>
                </c:pt>
                <c:pt idx="108">
                  <c:v>22.446196783</c:v>
                </c:pt>
                <c:pt idx="109">
                  <c:v>22.446196783</c:v>
                </c:pt>
                <c:pt idx="110">
                  <c:v>22.488645058000003</c:v>
                </c:pt>
                <c:pt idx="111">
                  <c:v>22.592218849</c:v>
                </c:pt>
                <c:pt idx="112">
                  <c:v>22.88256505</c:v>
                </c:pt>
                <c:pt idx="113">
                  <c:v>23.130462976</c:v>
                </c:pt>
                <c:pt idx="114">
                  <c:v>23.648331930999998</c:v>
                </c:pt>
                <c:pt idx="115">
                  <c:v>23.960751235000004</c:v>
                </c:pt>
                <c:pt idx="116">
                  <c:v>24.167898817</c:v>
                </c:pt>
                <c:pt idx="117">
                  <c:v>24.436171915</c:v>
                </c:pt>
                <c:pt idx="118">
                  <c:v>24.6653926</c:v>
                </c:pt>
                <c:pt idx="119">
                  <c:v>24.892915354000003</c:v>
                </c:pt>
                <c:pt idx="120">
                  <c:v>25.120438108</c:v>
                </c:pt>
                <c:pt idx="121">
                  <c:v>25.286835346</c:v>
                </c:pt>
                <c:pt idx="122">
                  <c:v>25.410784309</c:v>
                </c:pt>
                <c:pt idx="123">
                  <c:v>25.556806375</c:v>
                </c:pt>
                <c:pt idx="124">
                  <c:v>25.721505682</c:v>
                </c:pt>
                <c:pt idx="125">
                  <c:v>26.095050502000003</c:v>
                </c:pt>
                <c:pt idx="126">
                  <c:v>26.218999465000003</c:v>
                </c:pt>
                <c:pt idx="127">
                  <c:v>26.218999465000003</c:v>
                </c:pt>
                <c:pt idx="128">
                  <c:v>26.302198084</c:v>
                </c:pt>
                <c:pt idx="129">
                  <c:v>26.736868420000004</c:v>
                </c:pt>
                <c:pt idx="130">
                  <c:v>26.903265658000002</c:v>
                </c:pt>
                <c:pt idx="131">
                  <c:v>26.986464277000003</c:v>
                </c:pt>
                <c:pt idx="132">
                  <c:v>27.29718565</c:v>
                </c:pt>
                <c:pt idx="133">
                  <c:v>27.794679433000002</c:v>
                </c:pt>
                <c:pt idx="134">
                  <c:v>27.691105642000004</c:v>
                </c:pt>
                <c:pt idx="135">
                  <c:v>27.835429777</c:v>
                </c:pt>
                <c:pt idx="136">
                  <c:v>28.042577359000003</c:v>
                </c:pt>
                <c:pt idx="137">
                  <c:v>28.14615115</c:v>
                </c:pt>
                <c:pt idx="138">
                  <c:v>28.085025634</c:v>
                </c:pt>
                <c:pt idx="139">
                  <c:v>28.042577359000003</c:v>
                </c:pt>
                <c:pt idx="140">
                  <c:v>28.188599425</c:v>
                </c:pt>
                <c:pt idx="141">
                  <c:v>28.353298732000003</c:v>
                </c:pt>
                <c:pt idx="142">
                  <c:v>28.312548388000003</c:v>
                </c:pt>
                <c:pt idx="143">
                  <c:v>28.292173216000002</c:v>
                </c:pt>
                <c:pt idx="144">
                  <c:v>28.395747007</c:v>
                </c:pt>
                <c:pt idx="145">
                  <c:v>28.33292356</c:v>
                </c:pt>
                <c:pt idx="146">
                  <c:v>28.478945626</c:v>
                </c:pt>
                <c:pt idx="147">
                  <c:v>28.436497351</c:v>
                </c:pt>
                <c:pt idx="148">
                  <c:v>28.582519417000004</c:v>
                </c:pt>
                <c:pt idx="149">
                  <c:v>28.562144245000002</c:v>
                </c:pt>
                <c:pt idx="150">
                  <c:v>28.540071142</c:v>
                </c:pt>
                <c:pt idx="151">
                  <c:v>28.33292356</c:v>
                </c:pt>
                <c:pt idx="152">
                  <c:v>28.51969597</c:v>
                </c:pt>
                <c:pt idx="153">
                  <c:v>28.643644933</c:v>
                </c:pt>
                <c:pt idx="154">
                  <c:v>28.643644933</c:v>
                </c:pt>
                <c:pt idx="155">
                  <c:v>28.686093208000003</c:v>
                </c:pt>
                <c:pt idx="156">
                  <c:v>28.686093208000003</c:v>
                </c:pt>
                <c:pt idx="157">
                  <c:v>28.602894589</c:v>
                </c:pt>
                <c:pt idx="158">
                  <c:v>28.499320798</c:v>
                </c:pt>
                <c:pt idx="159">
                  <c:v>28.478945626</c:v>
                </c:pt>
                <c:pt idx="160">
                  <c:v>28.478945626</c:v>
                </c:pt>
                <c:pt idx="161">
                  <c:v>28.436497351</c:v>
                </c:pt>
                <c:pt idx="162">
                  <c:v>28.395747007</c:v>
                </c:pt>
                <c:pt idx="163">
                  <c:v>28.456872523</c:v>
                </c:pt>
                <c:pt idx="164">
                  <c:v>28.395747007</c:v>
                </c:pt>
                <c:pt idx="165">
                  <c:v>28.562144245000002</c:v>
                </c:pt>
                <c:pt idx="166">
                  <c:v>28.582519417000004</c:v>
                </c:pt>
                <c:pt idx="167">
                  <c:v>28.582519417000004</c:v>
                </c:pt>
                <c:pt idx="168">
                  <c:v>28.70646838</c:v>
                </c:pt>
                <c:pt idx="169">
                  <c:v>28.665718036</c:v>
                </c:pt>
                <c:pt idx="170">
                  <c:v>28.582519417000004</c:v>
                </c:pt>
                <c:pt idx="171">
                  <c:v>28.582519417000004</c:v>
                </c:pt>
                <c:pt idx="172">
                  <c:v>28.562144245000002</c:v>
                </c:pt>
                <c:pt idx="173">
                  <c:v>28.726843552000002</c:v>
                </c:pt>
                <c:pt idx="174">
                  <c:v>28.747218724</c:v>
                </c:pt>
                <c:pt idx="175">
                  <c:v>28.686093208000003</c:v>
                </c:pt>
                <c:pt idx="176">
                  <c:v>28.643644933</c:v>
                </c:pt>
                <c:pt idx="177">
                  <c:v>28.686093208000003</c:v>
                </c:pt>
                <c:pt idx="178">
                  <c:v>28.665718036</c:v>
                </c:pt>
                <c:pt idx="179">
                  <c:v>28.623269761000003</c:v>
                </c:pt>
                <c:pt idx="180">
                  <c:v>28.726843552000002</c:v>
                </c:pt>
                <c:pt idx="181">
                  <c:v>28.643644933</c:v>
                </c:pt>
                <c:pt idx="182">
                  <c:v>28.665718036</c:v>
                </c:pt>
                <c:pt idx="183">
                  <c:v>28.747218724</c:v>
                </c:pt>
                <c:pt idx="184">
                  <c:v>28.686093208000003</c:v>
                </c:pt>
                <c:pt idx="185">
                  <c:v>28.643644933</c:v>
                </c:pt>
                <c:pt idx="186">
                  <c:v>28.665718036</c:v>
                </c:pt>
                <c:pt idx="187">
                  <c:v>28.665718036</c:v>
                </c:pt>
                <c:pt idx="188">
                  <c:v>28.665718036</c:v>
                </c:pt>
                <c:pt idx="189">
                  <c:v>28.540071142</c:v>
                </c:pt>
                <c:pt idx="190">
                  <c:v>28.643644933</c:v>
                </c:pt>
                <c:pt idx="191">
                  <c:v>28.456872523</c:v>
                </c:pt>
                <c:pt idx="192">
                  <c:v>28.540071142</c:v>
                </c:pt>
                <c:pt idx="193">
                  <c:v>28.540071142</c:v>
                </c:pt>
                <c:pt idx="194">
                  <c:v>28.456872523</c:v>
                </c:pt>
                <c:pt idx="195">
                  <c:v>28.292173216000002</c:v>
                </c:pt>
                <c:pt idx="196">
                  <c:v>28.292173216000002</c:v>
                </c:pt>
                <c:pt idx="197">
                  <c:v>28.33292356</c:v>
                </c:pt>
                <c:pt idx="198">
                  <c:v>28.395747007</c:v>
                </c:pt>
                <c:pt idx="199">
                  <c:v>28.271798044000004</c:v>
                </c:pt>
                <c:pt idx="200">
                  <c:v>28.229349769</c:v>
                </c:pt>
                <c:pt idx="201">
                  <c:v>28.188599425</c:v>
                </c:pt>
                <c:pt idx="202">
                  <c:v>28.312548388000003</c:v>
                </c:pt>
                <c:pt idx="203">
                  <c:v>28.229349769</c:v>
                </c:pt>
                <c:pt idx="204">
                  <c:v>28.085025634</c:v>
                </c:pt>
                <c:pt idx="205">
                  <c:v>28.188599425</c:v>
                </c:pt>
                <c:pt idx="206">
                  <c:v>28.188599425</c:v>
                </c:pt>
                <c:pt idx="207">
                  <c:v>28.416122179000002</c:v>
                </c:pt>
                <c:pt idx="208">
                  <c:v>28.125775978</c:v>
                </c:pt>
                <c:pt idx="209">
                  <c:v>28.022202187</c:v>
                </c:pt>
                <c:pt idx="210">
                  <c:v>27.835429777</c:v>
                </c:pt>
                <c:pt idx="211">
                  <c:v>28.229349769</c:v>
                </c:pt>
                <c:pt idx="212">
                  <c:v>27.961076671</c:v>
                </c:pt>
                <c:pt idx="213">
                  <c:v>27.877878052</c:v>
                </c:pt>
                <c:pt idx="214">
                  <c:v>28.022202187</c:v>
                </c:pt>
                <c:pt idx="215">
                  <c:v>27.815054605</c:v>
                </c:pt>
                <c:pt idx="216">
                  <c:v>28.064650462</c:v>
                </c:pt>
                <c:pt idx="217">
                  <c:v>27.545083576</c:v>
                </c:pt>
                <c:pt idx="218">
                  <c:v>27.855804949</c:v>
                </c:pt>
                <c:pt idx="219">
                  <c:v>27.815054605</c:v>
                </c:pt>
                <c:pt idx="220">
                  <c:v>27.276810477999998</c:v>
                </c:pt>
                <c:pt idx="221">
                  <c:v>27.524708404000002</c:v>
                </c:pt>
                <c:pt idx="222">
                  <c:v>27.193611859</c:v>
                </c:pt>
                <c:pt idx="223">
                  <c:v>27.276810477999998</c:v>
                </c:pt>
                <c:pt idx="224">
                  <c:v>27.151163584000003</c:v>
                </c:pt>
                <c:pt idx="225">
                  <c:v>26.986464277000003</c:v>
                </c:pt>
                <c:pt idx="226">
                  <c:v>27.069662896</c:v>
                </c:pt>
                <c:pt idx="227">
                  <c:v>26.736868420000004</c:v>
                </c:pt>
                <c:pt idx="228">
                  <c:v>26.779316695000002</c:v>
                </c:pt>
                <c:pt idx="229">
                  <c:v>26.529720838000003</c:v>
                </c:pt>
                <c:pt idx="230">
                  <c:v>26.633294629</c:v>
                </c:pt>
                <c:pt idx="231">
                  <c:v>25.949028436000003</c:v>
                </c:pt>
                <c:pt idx="232">
                  <c:v>26.468595322000002</c:v>
                </c:pt>
                <c:pt idx="233">
                  <c:v>26.052602227</c:v>
                </c:pt>
                <c:pt idx="234">
                  <c:v>25.887902920000002</c:v>
                </c:pt>
                <c:pt idx="235">
                  <c:v>25.514358100000003</c:v>
                </c:pt>
                <c:pt idx="236">
                  <c:v>25.721505682</c:v>
                </c:pt>
                <c:pt idx="237">
                  <c:v>25.597556719</c:v>
                </c:pt>
                <c:pt idx="238">
                  <c:v>25.556806375</c:v>
                </c:pt>
                <c:pt idx="239">
                  <c:v>25.016864317</c:v>
                </c:pt>
                <c:pt idx="240">
                  <c:v>24.850467079</c:v>
                </c:pt>
                <c:pt idx="241">
                  <c:v>25.244387071000002</c:v>
                </c:pt>
                <c:pt idx="242">
                  <c:v>24.872540182</c:v>
                </c:pt>
                <c:pt idx="243">
                  <c:v>24.332598124</c:v>
                </c:pt>
                <c:pt idx="244">
                  <c:v>24.415796743</c:v>
                </c:pt>
                <c:pt idx="245">
                  <c:v>24.167898817</c:v>
                </c:pt>
                <c:pt idx="246">
                  <c:v>24.229024332999998</c:v>
                </c:pt>
                <c:pt idx="247">
                  <c:v>24.188273989</c:v>
                </c:pt>
                <c:pt idx="248">
                  <c:v>23.711155378</c:v>
                </c:pt>
                <c:pt idx="249">
                  <c:v>23.960751235000004</c:v>
                </c:pt>
                <c:pt idx="250">
                  <c:v>23.814729169</c:v>
                </c:pt>
                <c:pt idx="251">
                  <c:v>23.296860214</c:v>
                </c:pt>
                <c:pt idx="252">
                  <c:v>23.773978825</c:v>
                </c:pt>
                <c:pt idx="253">
                  <c:v>22.840116775000002</c:v>
                </c:pt>
                <c:pt idx="254">
                  <c:v>23.337610557999998</c:v>
                </c:pt>
                <c:pt idx="255">
                  <c:v>22.655042295999998</c:v>
                </c:pt>
                <c:pt idx="256">
                  <c:v>22.50902023</c:v>
                </c:pt>
                <c:pt idx="257">
                  <c:v>22.364696095</c:v>
                </c:pt>
                <c:pt idx="258">
                  <c:v>22.778991259</c:v>
                </c:pt>
                <c:pt idx="259">
                  <c:v>22.261122304</c:v>
                </c:pt>
                <c:pt idx="260">
                  <c:v>22.301872648</c:v>
                </c:pt>
                <c:pt idx="261">
                  <c:v>21.763628520999998</c:v>
                </c:pt>
                <c:pt idx="262">
                  <c:v>21.845129209000003</c:v>
                </c:pt>
                <c:pt idx="263">
                  <c:v>21.991151275</c:v>
                </c:pt>
                <c:pt idx="264">
                  <c:v>21.66005473</c:v>
                </c:pt>
                <c:pt idx="265">
                  <c:v>21.369708529</c:v>
                </c:pt>
                <c:pt idx="266">
                  <c:v>21.266134738</c:v>
                </c:pt>
                <c:pt idx="267">
                  <c:v>21.162560947000003</c:v>
                </c:pt>
                <c:pt idx="268">
                  <c:v>20.912965090000004</c:v>
                </c:pt>
                <c:pt idx="269">
                  <c:v>20.768640955</c:v>
                </c:pt>
                <c:pt idx="270">
                  <c:v>20.892589918000002</c:v>
                </c:pt>
                <c:pt idx="271">
                  <c:v>20.789016127</c:v>
                </c:pt>
                <c:pt idx="272">
                  <c:v>20.768640955</c:v>
                </c:pt>
                <c:pt idx="273">
                  <c:v>20.084374762</c:v>
                </c:pt>
                <c:pt idx="274">
                  <c:v>20.167573381</c:v>
                </c:pt>
                <c:pt idx="275">
                  <c:v>19.566505807</c:v>
                </c:pt>
                <c:pt idx="276">
                  <c:v>19.87722718</c:v>
                </c:pt>
                <c:pt idx="277">
                  <c:v>19.483307188</c:v>
                </c:pt>
                <c:pt idx="278">
                  <c:v>19.255784434</c:v>
                </c:pt>
                <c:pt idx="279">
                  <c:v>19.31690995</c:v>
                </c:pt>
                <c:pt idx="280">
                  <c:v>19.089387196</c:v>
                </c:pt>
                <c:pt idx="281">
                  <c:v>19.213336159</c:v>
                </c:pt>
                <c:pt idx="282">
                  <c:v>18.736217548</c:v>
                </c:pt>
                <c:pt idx="283">
                  <c:v>18.695467204</c:v>
                </c:pt>
                <c:pt idx="284">
                  <c:v>18.301547212</c:v>
                </c:pt>
                <c:pt idx="285">
                  <c:v>18.364370659</c:v>
                </c:pt>
                <c:pt idx="286">
                  <c:v>18.28117204</c:v>
                </c:pt>
                <c:pt idx="287">
                  <c:v>18.053649286</c:v>
                </c:pt>
                <c:pt idx="288">
                  <c:v>18.031576183</c:v>
                </c:pt>
                <c:pt idx="289">
                  <c:v>17.907627220000002</c:v>
                </c:pt>
                <c:pt idx="290">
                  <c:v>17.617281019</c:v>
                </c:pt>
                <c:pt idx="291">
                  <c:v>17.410133437</c:v>
                </c:pt>
                <c:pt idx="292">
                  <c:v>17.306559646</c:v>
                </c:pt>
                <c:pt idx="293">
                  <c:v>17.202985855</c:v>
                </c:pt>
                <c:pt idx="294">
                  <c:v>16.995838273</c:v>
                </c:pt>
                <c:pt idx="295">
                  <c:v>16.6228028323</c:v>
                </c:pt>
                <c:pt idx="296">
                  <c:v>16.8092356561</c:v>
                </c:pt>
                <c:pt idx="297">
                  <c:v>16.063164774700002</c:v>
                </c:pt>
                <c:pt idx="298">
                  <c:v>16.3119116662</c:v>
                </c:pt>
                <c:pt idx="299">
                  <c:v>15.752273608600001</c:v>
                </c:pt>
                <c:pt idx="300">
                  <c:v>15.710844092200002</c:v>
                </c:pt>
                <c:pt idx="301">
                  <c:v>15.586385749900002</c:v>
                </c:pt>
                <c:pt idx="302">
                  <c:v>15.627815266300003</c:v>
                </c:pt>
                <c:pt idx="303">
                  <c:v>15.586385749900002</c:v>
                </c:pt>
                <c:pt idx="304">
                  <c:v>15.234065067400001</c:v>
                </c:pt>
                <c:pt idx="305">
                  <c:v>15.669414575800001</c:v>
                </c:pt>
                <c:pt idx="306">
                  <c:v>14.923173901300002</c:v>
                </c:pt>
                <c:pt idx="307">
                  <c:v>15.109776518200002</c:v>
                </c:pt>
                <c:pt idx="308">
                  <c:v>14.840314868500002</c:v>
                </c:pt>
                <c:pt idx="309">
                  <c:v>14.674427009800002</c:v>
                </c:pt>
                <c:pt idx="310">
                  <c:v>14.508708944200002</c:v>
                </c:pt>
                <c:pt idx="311">
                  <c:v>14.3428210855</c:v>
                </c:pt>
                <c:pt idx="312">
                  <c:v>14.2599620527</c:v>
                </c:pt>
                <c:pt idx="313">
                  <c:v>14.197817778100001</c:v>
                </c:pt>
                <c:pt idx="314">
                  <c:v>14.197817778100001</c:v>
                </c:pt>
                <c:pt idx="315">
                  <c:v>13.886926612000002</c:v>
                </c:pt>
                <c:pt idx="316">
                  <c:v>13.575865652800003</c:v>
                </c:pt>
                <c:pt idx="317">
                  <c:v>13.513721378200003</c:v>
                </c:pt>
                <c:pt idx="318">
                  <c:v>13.285689244900002</c:v>
                </c:pt>
                <c:pt idx="319">
                  <c:v>13.078541662900001</c:v>
                </c:pt>
                <c:pt idx="320">
                  <c:v>12.995682630100001</c:v>
                </c:pt>
                <c:pt idx="321">
                  <c:v>12.9333685624</c:v>
                </c:pt>
                <c:pt idx="322">
                  <c:v>12.746935738600001</c:v>
                </c:pt>
                <c:pt idx="323">
                  <c:v>12.415329814300001</c:v>
                </c:pt>
                <c:pt idx="324">
                  <c:v>12.394445263000001</c:v>
                </c:pt>
                <c:pt idx="325">
                  <c:v>12.3323009884</c:v>
                </c:pt>
                <c:pt idx="326">
                  <c:v>12.228727197400001</c:v>
                </c:pt>
                <c:pt idx="327">
                  <c:v>12.042124580500001</c:v>
                </c:pt>
                <c:pt idx="328">
                  <c:v>11.876406514900003</c:v>
                </c:pt>
                <c:pt idx="329">
                  <c:v>11.876406514900003</c:v>
                </c:pt>
                <c:pt idx="330">
                  <c:v>11.544800590600001</c:v>
                </c:pt>
                <c:pt idx="331">
                  <c:v>11.337483215500002</c:v>
                </c:pt>
                <c:pt idx="332">
                  <c:v>11.254624182700002</c:v>
                </c:pt>
                <c:pt idx="333">
                  <c:v>11.109451082200001</c:v>
                </c:pt>
                <c:pt idx="334">
                  <c:v>10.964447774800002</c:v>
                </c:pt>
                <c:pt idx="335">
                  <c:v>10.860704190700002</c:v>
                </c:pt>
                <c:pt idx="336">
                  <c:v>10.860704190700002</c:v>
                </c:pt>
                <c:pt idx="337">
                  <c:v>10.6535566087</c:v>
                </c:pt>
                <c:pt idx="338">
                  <c:v>10.508383508200001</c:v>
                </c:pt>
                <c:pt idx="339">
                  <c:v>10.342665442600001</c:v>
                </c:pt>
                <c:pt idx="340">
                  <c:v>10.3010661331</c:v>
                </c:pt>
                <c:pt idx="341">
                  <c:v>10.0939185511</c:v>
                </c:pt>
                <c:pt idx="342">
                  <c:v>10.156062825700001</c:v>
                </c:pt>
                <c:pt idx="343">
                  <c:v>10.0316044834</c:v>
                </c:pt>
                <c:pt idx="344">
                  <c:v>9.990174967000002</c:v>
                </c:pt>
                <c:pt idx="345">
                  <c:v>10.1767775839</c:v>
                </c:pt>
                <c:pt idx="346">
                  <c:v>9.803742143200001</c:v>
                </c:pt>
                <c:pt idx="347">
                  <c:v>9.803742143200001</c:v>
                </c:pt>
                <c:pt idx="348">
                  <c:v>9.5342804935</c:v>
                </c:pt>
                <c:pt idx="349">
                  <c:v>9.492850977100002</c:v>
                </c:pt>
                <c:pt idx="350">
                  <c:v>9.347677876600002</c:v>
                </c:pt>
                <c:pt idx="351">
                  <c:v>9.244104085600002</c:v>
                </c:pt>
                <c:pt idx="352">
                  <c:v>9.181959811000002</c:v>
                </c:pt>
                <c:pt idx="353">
                  <c:v>9.202674569200001</c:v>
                </c:pt>
                <c:pt idx="354">
                  <c:v>9.306248360200001</c:v>
                </c:pt>
                <c:pt idx="355">
                  <c:v>9.1403605015</c:v>
                </c:pt>
                <c:pt idx="356">
                  <c:v>9.0575014687</c:v>
                </c:pt>
                <c:pt idx="357">
                  <c:v>8.9124981613</c:v>
                </c:pt>
                <c:pt idx="358">
                  <c:v>8.953927677700001</c:v>
                </c:pt>
                <c:pt idx="359">
                  <c:v>8.352860103700001</c:v>
                </c:pt>
                <c:pt idx="360">
                  <c:v>8.850184093600001</c:v>
                </c:pt>
                <c:pt idx="361">
                  <c:v>8.518578169300001</c:v>
                </c:pt>
                <c:pt idx="362">
                  <c:v>8.3321453455</c:v>
                </c:pt>
                <c:pt idx="363">
                  <c:v>8.3321453455</c:v>
                </c:pt>
                <c:pt idx="364">
                  <c:v>8.1455427286</c:v>
                </c:pt>
                <c:pt idx="365">
                  <c:v>7.9589401117000005</c:v>
                </c:pt>
                <c:pt idx="366">
                  <c:v>7.751792529700001</c:v>
                </c:pt>
                <c:pt idx="367">
                  <c:v>7.710363013300001</c:v>
                </c:pt>
                <c:pt idx="368">
                  <c:v>7.440901363600001</c:v>
                </c:pt>
                <c:pt idx="369">
                  <c:v>7.606619429200001</c:v>
                </c:pt>
                <c:pt idx="370">
                  <c:v>7.5030456382000015</c:v>
                </c:pt>
                <c:pt idx="371">
                  <c:v>7.378587295900001</c:v>
                </c:pt>
                <c:pt idx="372">
                  <c:v>7.5859046710000015</c:v>
                </c:pt>
                <c:pt idx="373">
                  <c:v>7.254298746700002</c:v>
                </c:pt>
                <c:pt idx="374">
                  <c:v>7.420186605400001</c:v>
                </c:pt>
                <c:pt idx="375">
                  <c:v>7.026266613400002</c:v>
                </c:pt>
                <c:pt idx="376">
                  <c:v>6.922692822400001</c:v>
                </c:pt>
                <c:pt idx="377">
                  <c:v>6.9434075806000015</c:v>
                </c:pt>
                <c:pt idx="378">
                  <c:v>6.673945930900001</c:v>
                </c:pt>
                <c:pt idx="379">
                  <c:v>6.5910868981</c:v>
                </c:pt>
                <c:pt idx="380">
                  <c:v>6.528942623500001</c:v>
                </c:pt>
                <c:pt idx="381">
                  <c:v>6.528942623500001</c:v>
                </c:pt>
                <c:pt idx="382">
                  <c:v>6.445913797600001</c:v>
                </c:pt>
                <c:pt idx="383">
                  <c:v>6.321625248400001</c:v>
                </c:pt>
                <c:pt idx="384">
                  <c:v>6.135022631500001</c:v>
                </c:pt>
                <c:pt idx="385">
                  <c:v>6.0314488405</c:v>
                </c:pt>
                <c:pt idx="386">
                  <c:v>6.052163598700001</c:v>
                </c:pt>
                <c:pt idx="387">
                  <c:v>5.9900193241</c:v>
                </c:pt>
                <c:pt idx="388">
                  <c:v>5.803416707200001</c:v>
                </c:pt>
                <c:pt idx="389">
                  <c:v>5.699842916200001</c:v>
                </c:pt>
                <c:pt idx="390">
                  <c:v>5.720557674400001</c:v>
                </c:pt>
                <c:pt idx="391">
                  <c:v>5.720557674400001</c:v>
                </c:pt>
                <c:pt idx="392">
                  <c:v>5.533955057500001</c:v>
                </c:pt>
                <c:pt idx="393">
                  <c:v>5.305922924200001</c:v>
                </c:pt>
                <c:pt idx="394">
                  <c:v>5.202349133200001</c:v>
                </c:pt>
                <c:pt idx="395">
                  <c:v>5.057345825800001</c:v>
                </c:pt>
                <c:pt idx="396">
                  <c:v>4.912172725300001</c:v>
                </c:pt>
                <c:pt idx="397">
                  <c:v>4.974316999900001</c:v>
                </c:pt>
                <c:pt idx="398">
                  <c:v>4.767169417900001</c:v>
                </c:pt>
                <c:pt idx="399">
                  <c:v>4.808598934300001</c:v>
                </c:pt>
                <c:pt idx="400">
                  <c:v>4.746454659700001</c:v>
                </c:pt>
                <c:pt idx="401">
                  <c:v>4.746454659700001</c:v>
                </c:pt>
                <c:pt idx="402">
                  <c:v>4.684140592000001</c:v>
                </c:pt>
                <c:pt idx="403">
                  <c:v>4.663425833800001</c:v>
                </c:pt>
                <c:pt idx="404">
                  <c:v>4.642711075600001</c:v>
                </c:pt>
                <c:pt idx="405">
                  <c:v>4.311105151300001</c:v>
                </c:pt>
                <c:pt idx="406">
                  <c:v>4.373249425900001</c:v>
                </c:pt>
                <c:pt idx="407">
                  <c:v>4.207531360300001</c:v>
                </c:pt>
                <c:pt idx="408">
                  <c:v>4.145217292600001</c:v>
                </c:pt>
                <c:pt idx="409">
                  <c:v>4.062358259800001</c:v>
                </c:pt>
                <c:pt idx="410">
                  <c:v>3.9794992270000002</c:v>
                </c:pt>
                <c:pt idx="411">
                  <c:v>3.8343261265</c:v>
                </c:pt>
                <c:pt idx="412">
                  <c:v>3.7307523355000005</c:v>
                </c:pt>
                <c:pt idx="413">
                  <c:v>3.9587844688000007</c:v>
                </c:pt>
                <c:pt idx="414">
                  <c:v>3.7721818519</c:v>
                </c:pt>
                <c:pt idx="415">
                  <c:v>3.6686080609000005</c:v>
                </c:pt>
                <c:pt idx="416">
                  <c:v>3.5650342699000004</c:v>
                </c:pt>
                <c:pt idx="417">
                  <c:v>3.4198611694000003</c:v>
                </c:pt>
                <c:pt idx="418">
                  <c:v>3.4198611694000003</c:v>
                </c:pt>
                <c:pt idx="419">
                  <c:v>3.2955726202</c:v>
                </c:pt>
                <c:pt idx="420">
                  <c:v>3.3370021366000007</c:v>
                </c:pt>
                <c:pt idx="421">
                  <c:v>3.2539733107000006</c:v>
                </c:pt>
                <c:pt idx="422">
                  <c:v>3.1711142779000006</c:v>
                </c:pt>
                <c:pt idx="423">
                  <c:v>3.1089700033</c:v>
                </c:pt>
                <c:pt idx="424">
                  <c:v>3.0053962123</c:v>
                </c:pt>
                <c:pt idx="425">
                  <c:v>3.0468257287</c:v>
                </c:pt>
                <c:pt idx="426">
                  <c:v>3.0468257287</c:v>
                </c:pt>
                <c:pt idx="427">
                  <c:v>2.9223673864</c:v>
                </c:pt>
                <c:pt idx="428">
                  <c:v>2.6945050462</c:v>
                </c:pt>
                <c:pt idx="429">
                  <c:v>2.6529057367</c:v>
                </c:pt>
                <c:pt idx="430">
                  <c:v>2.5907614621</c:v>
                </c:pt>
                <c:pt idx="431">
                  <c:v>2.5286171875</c:v>
                </c:pt>
                <c:pt idx="432">
                  <c:v>2.4871876711</c:v>
                </c:pt>
                <c:pt idx="433">
                  <c:v>2.4250433965000004</c:v>
                </c:pt>
                <c:pt idx="434">
                  <c:v>2.4043286383000004</c:v>
                </c:pt>
                <c:pt idx="435">
                  <c:v>2.4664729129</c:v>
                </c:pt>
                <c:pt idx="436">
                  <c:v>2.5079024293</c:v>
                </c:pt>
                <c:pt idx="437">
                  <c:v>2.3005850542000004</c:v>
                </c:pt>
                <c:pt idx="438">
                  <c:v>2.1348669886000002</c:v>
                </c:pt>
                <c:pt idx="439">
                  <c:v>2.0518381627</c:v>
                </c:pt>
                <c:pt idx="440">
                  <c:v>1.9896938881000001</c:v>
                </c:pt>
                <c:pt idx="441">
                  <c:v>1.9275496135</c:v>
                </c:pt>
                <c:pt idx="442">
                  <c:v>1.9068348553</c:v>
                </c:pt>
                <c:pt idx="443">
                  <c:v>1.9896938881000001</c:v>
                </c:pt>
                <c:pt idx="444">
                  <c:v>1.9689791299000001</c:v>
                </c:pt>
                <c:pt idx="445">
                  <c:v>1.8861200971</c:v>
                </c:pt>
                <c:pt idx="446">
                  <c:v>1.8446905807000002</c:v>
                </c:pt>
                <c:pt idx="447">
                  <c:v>1.8032610643000002</c:v>
                </c:pt>
                <c:pt idx="448">
                  <c:v>1.8032610643000002</c:v>
                </c:pt>
                <c:pt idx="449">
                  <c:v>1.7409469966000002</c:v>
                </c:pt>
                <c:pt idx="450">
                  <c:v>1.5959436892</c:v>
                </c:pt>
                <c:pt idx="451">
                  <c:v>1.47155326414</c:v>
                </c:pt>
                <c:pt idx="452">
                  <c:v>1.3679285352100001</c:v>
                </c:pt>
                <c:pt idx="453">
                  <c:v>1.28501856448</c:v>
                </c:pt>
                <c:pt idx="454">
                  <c:v>1.30575030199</c:v>
                </c:pt>
                <c:pt idx="455">
                  <c:v>1.43010676843</c:v>
                </c:pt>
                <c:pt idx="456">
                  <c:v>1.40937503092</c:v>
                </c:pt>
                <c:pt idx="457">
                  <c:v>1.3471967977000001</c:v>
                </c:pt>
                <c:pt idx="458">
                  <c:v>1.22284033126</c:v>
                </c:pt>
                <c:pt idx="459">
                  <c:v>1.30575030199</c:v>
                </c:pt>
                <c:pt idx="460">
                  <c:v>1.30575030199</c:v>
                </c:pt>
                <c:pt idx="461">
                  <c:v>1.3471967977000001</c:v>
                </c:pt>
                <c:pt idx="462">
                  <c:v>1.22284033126</c:v>
                </c:pt>
                <c:pt idx="463">
                  <c:v>1.0362886522900001</c:v>
                </c:pt>
                <c:pt idx="464">
                  <c:v>1.3471967977000001</c:v>
                </c:pt>
                <c:pt idx="465">
                  <c:v>0.8912004483400001</c:v>
                </c:pt>
                <c:pt idx="466">
                  <c:v>0.8912004483400001</c:v>
                </c:pt>
                <c:pt idx="467">
                  <c:v>0.8912004483400001</c:v>
                </c:pt>
                <c:pt idx="468">
                  <c:v>0.8704856901400001</c:v>
                </c:pt>
                <c:pt idx="469">
                  <c:v>0.7875757194100002</c:v>
                </c:pt>
                <c:pt idx="470">
                  <c:v>0.8290222151200002</c:v>
                </c:pt>
                <c:pt idx="471">
                  <c:v>0.7461292237000002</c:v>
                </c:pt>
                <c:pt idx="472">
                  <c:v>0.7668439819000001</c:v>
                </c:pt>
                <c:pt idx="473">
                  <c:v>0.9948421565800002</c:v>
                </c:pt>
                <c:pt idx="474">
                  <c:v>0.5388627865300001</c:v>
                </c:pt>
                <c:pt idx="475">
                  <c:v>1.3679285352100001</c:v>
                </c:pt>
                <c:pt idx="476">
                  <c:v>0.8290222151200002</c:v>
                </c:pt>
                <c:pt idx="477">
                  <c:v>1.3471967977000001</c:v>
                </c:pt>
                <c:pt idx="478">
                  <c:v>1.32646506019</c:v>
                </c:pt>
                <c:pt idx="479">
                  <c:v>1.28501856448</c:v>
                </c:pt>
                <c:pt idx="480">
                  <c:v>1.26428682697</c:v>
                </c:pt>
                <c:pt idx="481">
                  <c:v>1.24355508946</c:v>
                </c:pt>
                <c:pt idx="482">
                  <c:v>1.1399303605300002</c:v>
                </c:pt>
                <c:pt idx="483">
                  <c:v>0.8912004483400001</c:v>
                </c:pt>
                <c:pt idx="484">
                  <c:v>0.8083074569200002</c:v>
                </c:pt>
                <c:pt idx="485">
                  <c:v>0.9533956608700002</c:v>
                </c:pt>
                <c:pt idx="486">
                  <c:v>0.8083074569200002</c:v>
                </c:pt>
                <c:pt idx="487">
                  <c:v>1.01557389409</c:v>
                </c:pt>
                <c:pt idx="488">
                  <c:v>1.20210859375</c:v>
                </c:pt>
                <c:pt idx="489">
                  <c:v>1.0570203898000001</c:v>
                </c:pt>
                <c:pt idx="490">
                  <c:v>0.64248751546</c:v>
                </c:pt>
                <c:pt idx="491">
                  <c:v>1.0777521273100001</c:v>
                </c:pt>
                <c:pt idx="492">
                  <c:v>0.9326639233600001</c:v>
                </c:pt>
                <c:pt idx="493">
                  <c:v>0.9948421565800002</c:v>
                </c:pt>
                <c:pt idx="494">
                  <c:v>1.0570203898000001</c:v>
                </c:pt>
                <c:pt idx="495">
                  <c:v>1.0570203898000001</c:v>
                </c:pt>
                <c:pt idx="496">
                  <c:v>1.0362886522900001</c:v>
                </c:pt>
                <c:pt idx="497">
                  <c:v>0.9119321858500001</c:v>
                </c:pt>
                <c:pt idx="498">
                  <c:v>0.9948421565800002</c:v>
                </c:pt>
                <c:pt idx="499">
                  <c:v>0.7461292237000002</c:v>
                </c:pt>
                <c:pt idx="500">
                  <c:v>0.9948421565800002</c:v>
                </c:pt>
                <c:pt idx="501">
                  <c:v>0.8083074569200002</c:v>
                </c:pt>
                <c:pt idx="502">
                  <c:v>0.8290222151200002</c:v>
                </c:pt>
                <c:pt idx="503">
                  <c:v>0.6632192529700001</c:v>
                </c:pt>
                <c:pt idx="504">
                  <c:v>0.8290222151200002</c:v>
                </c:pt>
                <c:pt idx="505">
                  <c:v>0.6839340111700001</c:v>
                </c:pt>
                <c:pt idx="506">
                  <c:v>0.43522107829000006</c:v>
                </c:pt>
                <c:pt idx="507">
                  <c:v>0.7668439819000001</c:v>
                </c:pt>
                <c:pt idx="508">
                  <c:v>0.7461292237000002</c:v>
                </c:pt>
                <c:pt idx="509">
                  <c:v>0.6632192529700001</c:v>
                </c:pt>
                <c:pt idx="510">
                  <c:v>0.6839340111700001</c:v>
                </c:pt>
                <c:pt idx="511">
                  <c:v>0.6632192529700001</c:v>
                </c:pt>
                <c:pt idx="512">
                  <c:v>0.6010410197500001</c:v>
                </c:pt>
                <c:pt idx="513">
                  <c:v>0.62175577795</c:v>
                </c:pt>
                <c:pt idx="514">
                  <c:v>0.62175577795</c:v>
                </c:pt>
                <c:pt idx="515">
                  <c:v>0.5595775447300001</c:v>
                </c:pt>
                <c:pt idx="516">
                  <c:v>0.5803092822400001</c:v>
                </c:pt>
                <c:pt idx="517">
                  <c:v>0.5388627865300001</c:v>
                </c:pt>
                <c:pt idx="518">
                  <c:v>0.4973993115100001</c:v>
                </c:pt>
                <c:pt idx="519">
                  <c:v>0.4559528158000001</c:v>
                </c:pt>
                <c:pt idx="520">
                  <c:v>0.43522107829000006</c:v>
                </c:pt>
                <c:pt idx="521">
                  <c:v>0.43522107829000006</c:v>
                </c:pt>
                <c:pt idx="522">
                  <c:v>0.18650814541000005</c:v>
                </c:pt>
                <c:pt idx="523">
                  <c:v>0.33157937005000004</c:v>
                </c:pt>
                <c:pt idx="524">
                  <c:v>0.24868637863000004</c:v>
                </c:pt>
                <c:pt idx="525">
                  <c:v>0.29013287434000007</c:v>
                </c:pt>
                <c:pt idx="526">
                  <c:v>0.22795464112000002</c:v>
                </c:pt>
                <c:pt idx="527">
                  <c:v>0.24868637863000004</c:v>
                </c:pt>
                <c:pt idx="528">
                  <c:v>0.22795464112000002</c:v>
                </c:pt>
                <c:pt idx="529">
                  <c:v>0.18650814541000005</c:v>
                </c:pt>
                <c:pt idx="530">
                  <c:v>0.20722290361</c:v>
                </c:pt>
                <c:pt idx="531">
                  <c:v>0.18650814541000005</c:v>
                </c:pt>
                <c:pt idx="532">
                  <c:v>0.14504467039000002</c:v>
                </c:pt>
                <c:pt idx="533">
                  <c:v>0.14504467039000002</c:v>
                </c:pt>
                <c:pt idx="534">
                  <c:v>0.12431293288000002</c:v>
                </c:pt>
                <c:pt idx="535">
                  <c:v>0.04141314973600001</c:v>
                </c:pt>
                <c:pt idx="536">
                  <c:v>0.020686506019000003</c:v>
                </c:pt>
                <c:pt idx="537">
                  <c:v>-4.013769799997291E-05</c:v>
                </c:pt>
                <c:pt idx="538">
                  <c:v>-4.013769799997291E-05</c:v>
                </c:pt>
                <c:pt idx="539">
                  <c:v>-0.041493425131999995</c:v>
                </c:pt>
                <c:pt idx="540">
                  <c:v>-0.041493425131999995</c:v>
                </c:pt>
                <c:pt idx="541">
                  <c:v>-0.10367335628299999</c:v>
                </c:pt>
                <c:pt idx="542">
                  <c:v>-0.1244</c:v>
                </c:pt>
                <c:pt idx="543">
                  <c:v>-0.145126643717</c:v>
                </c:pt>
                <c:pt idx="544">
                  <c:v>-0.165853287434</c:v>
                </c:pt>
                <c:pt idx="545">
                  <c:v>-0.165853287434</c:v>
                </c:pt>
                <c:pt idx="546">
                  <c:v>-0.18657993115100002</c:v>
                </c:pt>
                <c:pt idx="547">
                  <c:v>-0.18657993115100002</c:v>
                </c:pt>
                <c:pt idx="548">
                  <c:v>-0.269486506019</c:v>
                </c:pt>
                <c:pt idx="549">
                  <c:v>-0.24875986230200003</c:v>
                </c:pt>
                <c:pt idx="550">
                  <c:v>-0.24875986230200003</c:v>
                </c:pt>
                <c:pt idx="551">
                  <c:v>-0.290213149736</c:v>
                </c:pt>
                <c:pt idx="552">
                  <c:v>-0.269486506019</c:v>
                </c:pt>
                <c:pt idx="553">
                  <c:v>-0.269486506019</c:v>
                </c:pt>
                <c:pt idx="554">
                  <c:v>-0.290213149736</c:v>
                </c:pt>
                <c:pt idx="555">
                  <c:v>-0.31093469966</c:v>
                </c:pt>
                <c:pt idx="556">
                  <c:v>-0.35239817468</c:v>
                </c:pt>
                <c:pt idx="557">
                  <c:v>-0.33166643717000005</c:v>
                </c:pt>
                <c:pt idx="558">
                  <c:v>-0.33166643717000005</c:v>
                </c:pt>
                <c:pt idx="559">
                  <c:v>-0.33166643717000005</c:v>
                </c:pt>
                <c:pt idx="560">
                  <c:v>-0.35239817468</c:v>
                </c:pt>
                <c:pt idx="561">
                  <c:v>-0.37311293288</c:v>
                </c:pt>
                <c:pt idx="562">
                  <c:v>-0.37311293288</c:v>
                </c:pt>
                <c:pt idx="563">
                  <c:v>-0.37311293288</c:v>
                </c:pt>
                <c:pt idx="564">
                  <c:v>-0.39384467039000004</c:v>
                </c:pt>
                <c:pt idx="565">
                  <c:v>-0.39384467039000004</c:v>
                </c:pt>
                <c:pt idx="566">
                  <c:v>-0.39384467039000004</c:v>
                </c:pt>
                <c:pt idx="567">
                  <c:v>-0.39384467039000004</c:v>
                </c:pt>
                <c:pt idx="568">
                  <c:v>-0.39384467039000004</c:v>
                </c:pt>
                <c:pt idx="569">
                  <c:v>-0.37311293288</c:v>
                </c:pt>
                <c:pt idx="570">
                  <c:v>-0.39384467039000004</c:v>
                </c:pt>
                <c:pt idx="571">
                  <c:v>-0.37311293288</c:v>
                </c:pt>
                <c:pt idx="572">
                  <c:v>-0.45602290361000003</c:v>
                </c:pt>
                <c:pt idx="573">
                  <c:v>-0.37311293288</c:v>
                </c:pt>
                <c:pt idx="574">
                  <c:v>-0.39384467039000004</c:v>
                </c:pt>
                <c:pt idx="575">
                  <c:v>-0.39384467039000004</c:v>
                </c:pt>
                <c:pt idx="576">
                  <c:v>-0.39384467039000004</c:v>
                </c:pt>
                <c:pt idx="577">
                  <c:v>-0.39384467039000004</c:v>
                </c:pt>
                <c:pt idx="578">
                  <c:v>-0.41457640790000005</c:v>
                </c:pt>
                <c:pt idx="579">
                  <c:v>-0.41457640790000005</c:v>
                </c:pt>
                <c:pt idx="580">
                  <c:v>-0.41457640790000005</c:v>
                </c:pt>
                <c:pt idx="581">
                  <c:v>-0.43530814541000007</c:v>
                </c:pt>
                <c:pt idx="582">
                  <c:v>-0.43530814541000007</c:v>
                </c:pt>
                <c:pt idx="583">
                  <c:v>-0.41457640790000005</c:v>
                </c:pt>
                <c:pt idx="584">
                  <c:v>-0.45602290361000003</c:v>
                </c:pt>
                <c:pt idx="585">
                  <c:v>-0.45602290361000003</c:v>
                </c:pt>
                <c:pt idx="586">
                  <c:v>-0.43530814541000007</c:v>
                </c:pt>
                <c:pt idx="587">
                  <c:v>-0.43530814541000007</c:v>
                </c:pt>
                <c:pt idx="588">
                  <c:v>-0.45602290361000003</c:v>
                </c:pt>
                <c:pt idx="589">
                  <c:v>-0.45602290361000003</c:v>
                </c:pt>
                <c:pt idx="590">
                  <c:v>-0.45602290361000003</c:v>
                </c:pt>
                <c:pt idx="591">
                  <c:v>-0.43530814541000007</c:v>
                </c:pt>
                <c:pt idx="592">
                  <c:v>-0.45602290361000003</c:v>
                </c:pt>
                <c:pt idx="593">
                  <c:v>-0.47675464112000004</c:v>
                </c:pt>
                <c:pt idx="594">
                  <c:v>-0.45602290361000003</c:v>
                </c:pt>
                <c:pt idx="595">
                  <c:v>-0.45602290361000003</c:v>
                </c:pt>
                <c:pt idx="596">
                  <c:v>-0.45602290361000003</c:v>
                </c:pt>
                <c:pt idx="597">
                  <c:v>-0.45602290361000003</c:v>
                </c:pt>
                <c:pt idx="598">
                  <c:v>-0.45602290361000003</c:v>
                </c:pt>
                <c:pt idx="599">
                  <c:v>-0.47675464112000004</c:v>
                </c:pt>
                <c:pt idx="600">
                  <c:v>-0.47675464112000004</c:v>
                </c:pt>
                <c:pt idx="601">
                  <c:v>-0.45602290361000003</c:v>
                </c:pt>
                <c:pt idx="602">
                  <c:v>-0.43530814541000007</c:v>
                </c:pt>
                <c:pt idx="603">
                  <c:v>-0.45602290361000003</c:v>
                </c:pt>
                <c:pt idx="604">
                  <c:v>-0.43530814541000007</c:v>
                </c:pt>
                <c:pt idx="605">
                  <c:v>-0.47675464112000004</c:v>
                </c:pt>
                <c:pt idx="606">
                  <c:v>-0.43530814541000007</c:v>
                </c:pt>
              </c:numCache>
            </c:numRef>
          </c:val>
          <c:smooth val="0"/>
        </c:ser>
        <c:marker val="1"/>
        <c:axId val="38883350"/>
        <c:axId val="14405831"/>
      </c:lineChart>
      <c:catAx>
        <c:axId val="38883350"/>
        <c:scaling>
          <c:orientation val="minMax"/>
        </c:scaling>
        <c:axPos val="b"/>
        <c:delete val="0"/>
        <c:numFmt formatCode="General" sourceLinked="1"/>
        <c:majorTickMark val="out"/>
        <c:minorTickMark val="none"/>
        <c:tickLblPos val="nextTo"/>
        <c:crossAx val="14405831"/>
        <c:crosses val="autoZero"/>
        <c:auto val="1"/>
        <c:lblOffset val="100"/>
        <c:noMultiLvlLbl val="0"/>
      </c:catAx>
      <c:valAx>
        <c:axId val="14405831"/>
        <c:scaling>
          <c:orientation val="minMax"/>
        </c:scaling>
        <c:axPos val="l"/>
        <c:majorGridlines/>
        <c:delete val="0"/>
        <c:numFmt formatCode="General" sourceLinked="1"/>
        <c:majorTickMark val="out"/>
        <c:minorTickMark val="none"/>
        <c:tickLblPos val="nextTo"/>
        <c:crossAx val="3888335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21</xdr:row>
      <xdr:rowOff>28575</xdr:rowOff>
    </xdr:from>
    <xdr:to>
      <xdr:col>2</xdr:col>
      <xdr:colOff>28575</xdr:colOff>
      <xdr:row>23</xdr:row>
      <xdr:rowOff>133350</xdr:rowOff>
    </xdr:to>
    <xdr:sp>
      <xdr:nvSpPr>
        <xdr:cNvPr id="2" name="Line 20"/>
        <xdr:cNvSpPr>
          <a:spLocks/>
        </xdr:cNvSpPr>
      </xdr:nvSpPr>
      <xdr:spPr>
        <a:xfrm flipH="1">
          <a:off x="800100" y="3429000"/>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16</xdr:row>
      <xdr:rowOff>66675</xdr:rowOff>
    </xdr:from>
    <xdr:to>
      <xdr:col>4</xdr:col>
      <xdr:colOff>523875</xdr:colOff>
      <xdr:row>25</xdr:row>
      <xdr:rowOff>66675</xdr:rowOff>
    </xdr:to>
    <xdr:sp>
      <xdr:nvSpPr>
        <xdr:cNvPr id="3" name="Line 3"/>
        <xdr:cNvSpPr>
          <a:spLocks/>
        </xdr:cNvSpPr>
      </xdr:nvSpPr>
      <xdr:spPr>
        <a:xfrm>
          <a:off x="3371850" y="2657475"/>
          <a:ext cx="0" cy="1457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20</xdr:row>
      <xdr:rowOff>57150</xdr:rowOff>
    </xdr:from>
    <xdr:to>
      <xdr:col>2</xdr:col>
      <xdr:colOff>276225</xdr:colOff>
      <xdr:row>21</xdr:row>
      <xdr:rowOff>47625</xdr:rowOff>
    </xdr:to>
    <xdr:sp>
      <xdr:nvSpPr>
        <xdr:cNvPr id="4" name="TextBox 4"/>
        <xdr:cNvSpPr txBox="1">
          <a:spLocks noChangeArrowheads="1"/>
        </xdr:cNvSpPr>
      </xdr:nvSpPr>
      <xdr:spPr>
        <a:xfrm>
          <a:off x="1238250" y="32956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15</xdr:row>
      <xdr:rowOff>152400</xdr:rowOff>
    </xdr:from>
    <xdr:to>
      <xdr:col>5</xdr:col>
      <xdr:colOff>104775</xdr:colOff>
      <xdr:row>16</xdr:row>
      <xdr:rowOff>142875</xdr:rowOff>
    </xdr:to>
    <xdr:sp>
      <xdr:nvSpPr>
        <xdr:cNvPr id="6" name="TextBox 5"/>
        <xdr:cNvSpPr txBox="1">
          <a:spLocks noChangeArrowheads="1"/>
        </xdr:cNvSpPr>
      </xdr:nvSpPr>
      <xdr:spPr>
        <a:xfrm>
          <a:off x="3181350" y="2581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114300</xdr:rowOff>
    </xdr:to>
    <xdr:sp>
      <xdr:nvSpPr>
        <xdr:cNvPr id="1" name="TextBox 1"/>
        <xdr:cNvSpPr txBox="1">
          <a:spLocks noChangeArrowheads="1"/>
        </xdr:cNvSpPr>
      </xdr:nvSpPr>
      <xdr:spPr>
        <a:xfrm>
          <a:off x="552450" y="523875"/>
          <a:ext cx="7162800"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In an attempt to make the Ti delay more consistent, a mold was made for the Ti-crescent slug by cutting 1 inch PVC pipe in half the long way, and cutting a 4.5 inch section thereof.  This lined with taped-paper and used as a mold.
25g propellant mixed with 2.5g fine Ti flakes, pressed into this mold and allowed to harden.
7 inch section of 1 inch PVC pipe used to mold pre-formed grain.  Lined with taped paper, 1.25 inches of plain propellant pressed into bottom, Ti crescent inserted to one side, and more warm plain propellant pressed in to fill the gap.  Plain propellant added until tube is full.  Allowed to cool and harden.
Returned to 170 degree oven to soften, then pressed into epoxy-coated inhibitor tube.  3/8 inch dowel coated in vaseline rammed down side of inhibitor opposite center of Ti crescent.  
Fuse paper ignitor worked OK, although a bit slow ignition.  
Delay worked well, with plain smoke exhaust for about 0.7 second, followed by a bright burst for the remainder of the burn.
Funny hump is a mystery, as entry of Ti into burn should have decreased thrust, but it increased about the time the Ti was introduced.  Perhaps a crack, bubble, or inhibitor delamination increased burn area.   </a:t>
          </a:r>
        </a:p>
      </xdr:txBody>
    </xdr:sp>
    <xdr:clientData/>
  </xdr:twoCellAnchor>
  <xdr:twoCellAnchor>
    <xdr:from>
      <xdr:col>3</xdr:col>
      <xdr:colOff>257175</xdr:colOff>
      <xdr:row>27</xdr:row>
      <xdr:rowOff>76200</xdr:rowOff>
    </xdr:from>
    <xdr:to>
      <xdr:col>5</xdr:col>
      <xdr:colOff>428625</xdr:colOff>
      <xdr:row>36</xdr:row>
      <xdr:rowOff>57150</xdr:rowOff>
    </xdr:to>
    <xdr:sp>
      <xdr:nvSpPr>
        <xdr:cNvPr id="2" name="Oval 2"/>
        <xdr:cNvSpPr>
          <a:spLocks/>
        </xdr:cNvSpPr>
      </xdr:nvSpPr>
      <xdr:spPr>
        <a:xfrm>
          <a:off x="2085975" y="4448175"/>
          <a:ext cx="1390650" cy="1438275"/>
        </a:xfrm>
        <a:prstGeom prst="ellipse">
          <a:avLst/>
        </a:prstGeom>
        <a:solidFill>
          <a:srgbClr val="E0BF7E"/>
        </a:solid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xdr:row>
      <xdr:rowOff>114300</xdr:rowOff>
    </xdr:from>
    <xdr:to>
      <xdr:col>4</xdr:col>
      <xdr:colOff>276225</xdr:colOff>
      <xdr:row>36</xdr:row>
      <xdr:rowOff>28575</xdr:rowOff>
    </xdr:to>
    <xdr:sp>
      <xdr:nvSpPr>
        <xdr:cNvPr id="3" name="AutoShape 4"/>
        <xdr:cNvSpPr>
          <a:spLocks/>
        </xdr:cNvSpPr>
      </xdr:nvSpPr>
      <xdr:spPr>
        <a:xfrm>
          <a:off x="2114550" y="4486275"/>
          <a:ext cx="600075" cy="1371600"/>
        </a:xfrm>
        <a:prstGeom prst="moon">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30</xdr:row>
      <xdr:rowOff>133350</xdr:rowOff>
    </xdr:from>
    <xdr:to>
      <xdr:col>5</xdr:col>
      <xdr:colOff>409575</xdr:colOff>
      <xdr:row>33</xdr:row>
      <xdr:rowOff>28575</xdr:rowOff>
    </xdr:to>
    <xdr:sp>
      <xdr:nvSpPr>
        <xdr:cNvPr id="4" name="Oval 5"/>
        <xdr:cNvSpPr>
          <a:spLocks/>
        </xdr:cNvSpPr>
      </xdr:nvSpPr>
      <xdr:spPr>
        <a:xfrm>
          <a:off x="3076575" y="4991100"/>
          <a:ext cx="381000" cy="381000"/>
        </a:xfrm>
        <a:prstGeom prst="ellips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26</xdr:row>
      <xdr:rowOff>123825</xdr:rowOff>
    </xdr:from>
    <xdr:to>
      <xdr:col>3</xdr:col>
      <xdr:colOff>390525</xdr:colOff>
      <xdr:row>31</xdr:row>
      <xdr:rowOff>104775</xdr:rowOff>
    </xdr:to>
    <xdr:sp>
      <xdr:nvSpPr>
        <xdr:cNvPr id="5" name="Line 7"/>
        <xdr:cNvSpPr>
          <a:spLocks/>
        </xdr:cNvSpPr>
      </xdr:nvSpPr>
      <xdr:spPr>
        <a:xfrm>
          <a:off x="1352550" y="4333875"/>
          <a:ext cx="86677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25</xdr:row>
      <xdr:rowOff>66675</xdr:rowOff>
    </xdr:from>
    <xdr:to>
      <xdr:col>2</xdr:col>
      <xdr:colOff>552450</xdr:colOff>
      <xdr:row>26</xdr:row>
      <xdr:rowOff>104775</xdr:rowOff>
    </xdr:to>
    <xdr:sp>
      <xdr:nvSpPr>
        <xdr:cNvPr id="6" name="TextBox 8"/>
        <xdr:cNvSpPr txBox="1">
          <a:spLocks noChangeArrowheads="1"/>
        </xdr:cNvSpPr>
      </xdr:nvSpPr>
      <xdr:spPr>
        <a:xfrm>
          <a:off x="1000125" y="4114800"/>
          <a:ext cx="7715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 Propellant</a:t>
          </a:r>
        </a:p>
      </xdr:txBody>
    </xdr:sp>
    <xdr:clientData/>
  </xdr:twoCellAnchor>
  <xdr:twoCellAnchor>
    <xdr:from>
      <xdr:col>4</xdr:col>
      <xdr:colOff>333375</xdr:colOff>
      <xdr:row>24</xdr:row>
      <xdr:rowOff>9525</xdr:rowOff>
    </xdr:from>
    <xdr:to>
      <xdr:col>6</xdr:col>
      <xdr:colOff>85725</xdr:colOff>
      <xdr:row>25</xdr:row>
      <xdr:rowOff>66675</xdr:rowOff>
    </xdr:to>
    <xdr:sp>
      <xdr:nvSpPr>
        <xdr:cNvPr id="7" name="TextBox 10"/>
        <xdr:cNvSpPr txBox="1">
          <a:spLocks noChangeArrowheads="1"/>
        </xdr:cNvSpPr>
      </xdr:nvSpPr>
      <xdr:spPr>
        <a:xfrm>
          <a:off x="2771775" y="3895725"/>
          <a:ext cx="9715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Plain Propellant</a:t>
          </a:r>
        </a:p>
      </xdr:txBody>
    </xdr:sp>
    <xdr:clientData/>
  </xdr:twoCellAnchor>
  <xdr:twoCellAnchor>
    <xdr:from>
      <xdr:col>4</xdr:col>
      <xdr:colOff>485775</xdr:colOff>
      <xdr:row>25</xdr:row>
      <xdr:rowOff>123825</xdr:rowOff>
    </xdr:from>
    <xdr:to>
      <xdr:col>5</xdr:col>
      <xdr:colOff>190500</xdr:colOff>
      <xdr:row>30</xdr:row>
      <xdr:rowOff>57150</xdr:rowOff>
    </xdr:to>
    <xdr:sp>
      <xdr:nvSpPr>
        <xdr:cNvPr id="8" name="Line 11"/>
        <xdr:cNvSpPr>
          <a:spLocks/>
        </xdr:cNvSpPr>
      </xdr:nvSpPr>
      <xdr:spPr>
        <a:xfrm flipH="1">
          <a:off x="2924175" y="4171950"/>
          <a:ext cx="3143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29</xdr:row>
      <xdr:rowOff>19050</xdr:rowOff>
    </xdr:from>
    <xdr:to>
      <xdr:col>8</xdr:col>
      <xdr:colOff>133350</xdr:colOff>
      <xdr:row>30</xdr:row>
      <xdr:rowOff>76200</xdr:rowOff>
    </xdr:to>
    <xdr:sp>
      <xdr:nvSpPr>
        <xdr:cNvPr id="9" name="TextBox 12"/>
        <xdr:cNvSpPr txBox="1">
          <a:spLocks noChangeArrowheads="1"/>
        </xdr:cNvSpPr>
      </xdr:nvSpPr>
      <xdr:spPr>
        <a:xfrm>
          <a:off x="4191000" y="4714875"/>
          <a:ext cx="8191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Offset Core</a:t>
          </a:r>
        </a:p>
      </xdr:txBody>
    </xdr:sp>
    <xdr:clientData/>
  </xdr:twoCellAnchor>
  <xdr:twoCellAnchor>
    <xdr:from>
      <xdr:col>5</xdr:col>
      <xdr:colOff>333375</xdr:colOff>
      <xdr:row>29</xdr:row>
      <xdr:rowOff>133350</xdr:rowOff>
    </xdr:from>
    <xdr:to>
      <xdr:col>6</xdr:col>
      <xdr:colOff>533400</xdr:colOff>
      <xdr:row>31</xdr:row>
      <xdr:rowOff>114300</xdr:rowOff>
    </xdr:to>
    <xdr:sp>
      <xdr:nvSpPr>
        <xdr:cNvPr id="10" name="Line 13"/>
        <xdr:cNvSpPr>
          <a:spLocks/>
        </xdr:cNvSpPr>
      </xdr:nvSpPr>
      <xdr:spPr>
        <a:xfrm flipH="1">
          <a:off x="3381375" y="4829175"/>
          <a:ext cx="8096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80</v>
      </c>
      <c r="C1" t="s">
        <v>81</v>
      </c>
    </row>
    <row r="2" ht="12.75">
      <c r="C2" t="s">
        <v>93</v>
      </c>
    </row>
    <row r="3" ht="12.75">
      <c r="C3" t="s">
        <v>95</v>
      </c>
    </row>
    <row r="4" ht="12.75">
      <c r="C4" t="s">
        <v>96</v>
      </c>
    </row>
    <row r="6" ht="12.75">
      <c r="C6" t="s">
        <v>89</v>
      </c>
    </row>
    <row r="8" spans="3:7" ht="12.75">
      <c r="C8" t="s">
        <v>8</v>
      </c>
      <c r="F8" t="s">
        <v>8</v>
      </c>
      <c r="G8" t="s">
        <v>8</v>
      </c>
    </row>
    <row r="9" spans="9:13" ht="12.75">
      <c r="I9" t="s">
        <v>51</v>
      </c>
      <c r="J9">
        <v>1</v>
      </c>
      <c r="K9">
        <v>2</v>
      </c>
      <c r="L9">
        <v>3</v>
      </c>
      <c r="M9">
        <v>4</v>
      </c>
    </row>
    <row r="10" spans="9:10" ht="12.75">
      <c r="I10" t="s">
        <v>15</v>
      </c>
      <c r="J10" s="5" t="s">
        <v>76</v>
      </c>
    </row>
    <row r="11" spans="9:11" ht="12.75">
      <c r="I11" t="s">
        <v>16</v>
      </c>
      <c r="J11" t="s">
        <v>84</v>
      </c>
      <c r="K11" t="s">
        <v>85</v>
      </c>
    </row>
    <row r="12" spans="9:11" ht="12.75">
      <c r="I12" t="s">
        <v>17</v>
      </c>
      <c r="J12">
        <v>13</v>
      </c>
      <c r="K12" t="s">
        <v>77</v>
      </c>
    </row>
    <row r="13" spans="11:19" ht="12.75">
      <c r="K13" t="s">
        <v>8</v>
      </c>
      <c r="N13" t="s">
        <v>46</v>
      </c>
      <c r="P13" t="s">
        <v>64</v>
      </c>
      <c r="R13">
        <v>2.2</v>
      </c>
      <c r="S13" t="s">
        <v>47</v>
      </c>
    </row>
    <row r="14" spans="9:18" ht="12.75">
      <c r="I14" t="s">
        <v>20</v>
      </c>
      <c r="J14">
        <v>5.625</v>
      </c>
      <c r="N14" s="1">
        <f>SUM(J14:M14)</f>
        <v>5.625</v>
      </c>
      <c r="O14" t="s">
        <v>13</v>
      </c>
      <c r="P14" t="s">
        <v>8</v>
      </c>
      <c r="R14" t="s">
        <v>83</v>
      </c>
    </row>
    <row r="15" spans="9:16" ht="12.75">
      <c r="I15" t="s">
        <v>18</v>
      </c>
      <c r="J15">
        <v>1.15</v>
      </c>
      <c r="N15" s="1">
        <f>AVERAGE(J15:M15)</f>
        <v>1.15</v>
      </c>
      <c r="O15" t="s">
        <v>13</v>
      </c>
      <c r="P15" t="s">
        <v>8</v>
      </c>
    </row>
    <row r="16" spans="9:15" ht="12.75">
      <c r="I16" t="s">
        <v>19</v>
      </c>
      <c r="J16">
        <v>0.375</v>
      </c>
      <c r="N16" s="1">
        <f>AVERAGE(J16:M16)</f>
        <v>0.375</v>
      </c>
      <c r="O16" t="s">
        <v>58</v>
      </c>
    </row>
    <row r="17" spans="9:16" ht="12.75">
      <c r="I17" t="s">
        <v>55</v>
      </c>
      <c r="J17">
        <v>154.8</v>
      </c>
      <c r="N17" s="1">
        <f>SUM(J17:M17)</f>
        <v>154.8</v>
      </c>
      <c r="O17" t="s">
        <v>26</v>
      </c>
      <c r="P17" t="s">
        <v>8</v>
      </c>
    </row>
    <row r="18" spans="9:15" ht="12.75">
      <c r="I18" t="s">
        <v>40</v>
      </c>
      <c r="J18">
        <f>1.15-0.375</f>
        <v>0.7749999999999999</v>
      </c>
      <c r="N18" s="1">
        <f>AVERAGE(J18:L18)</f>
        <v>0.7749999999999999</v>
      </c>
      <c r="O18" t="s">
        <v>13</v>
      </c>
    </row>
    <row r="19" spans="9:15" ht="12.75">
      <c r="I19" t="s">
        <v>45</v>
      </c>
      <c r="J19">
        <f>(J17-(J14*R13))</f>
        <v>142.425</v>
      </c>
      <c r="K19">
        <f>K17-(R13*K14)</f>
        <v>0</v>
      </c>
      <c r="L19">
        <f>L17-(R13*L14)</f>
        <v>0</v>
      </c>
      <c r="M19">
        <f>M17-(R13*M14)</f>
        <v>0</v>
      </c>
      <c r="N19" s="1">
        <f>SUM(J19:M19)</f>
        <v>142.425</v>
      </c>
      <c r="O19" t="s">
        <v>26</v>
      </c>
    </row>
    <row r="21" spans="9:10" ht="12.75">
      <c r="I21" t="s">
        <v>11</v>
      </c>
      <c r="J21" t="s">
        <v>94</v>
      </c>
    </row>
    <row r="22" spans="9:11" ht="12.75">
      <c r="I22" t="s">
        <v>21</v>
      </c>
      <c r="J22" s="1">
        <v>0.224</v>
      </c>
      <c r="K22" t="s">
        <v>13</v>
      </c>
    </row>
    <row r="23" spans="9:11" ht="12.75">
      <c r="I23" t="s">
        <v>22</v>
      </c>
      <c r="J23">
        <v>0.224</v>
      </c>
      <c r="K23" t="s">
        <v>13</v>
      </c>
    </row>
    <row r="24" spans="9:11" ht="12.75">
      <c r="I24" t="s">
        <v>42</v>
      </c>
      <c r="J24" s="1">
        <f>J23-J22</f>
        <v>0</v>
      </c>
      <c r="K24" t="s">
        <v>13</v>
      </c>
    </row>
    <row r="26" spans="10:11" ht="12.75">
      <c r="J26" t="s">
        <v>23</v>
      </c>
      <c r="K26" t="s">
        <v>25</v>
      </c>
    </row>
    <row r="27" spans="9:14" ht="12.75">
      <c r="I27" t="s">
        <v>10</v>
      </c>
      <c r="J27">
        <v>215</v>
      </c>
      <c r="K27">
        <v>700</v>
      </c>
      <c r="L27" t="s">
        <v>56</v>
      </c>
      <c r="N27" t="s">
        <v>48</v>
      </c>
    </row>
    <row r="28" spans="9:15" ht="12.75">
      <c r="I28" t="s">
        <v>24</v>
      </c>
      <c r="J28">
        <v>215</v>
      </c>
      <c r="K28">
        <v>700</v>
      </c>
      <c r="N28" t="s">
        <v>36</v>
      </c>
      <c r="O28">
        <f>((J22/2)^2)*PI()</f>
        <v>0.03940813824663037</v>
      </c>
    </row>
    <row r="29" spans="9:15" ht="12.75">
      <c r="I29" t="s">
        <v>12</v>
      </c>
      <c r="J29">
        <v>215</v>
      </c>
      <c r="K29">
        <v>700</v>
      </c>
      <c r="L29" t="s">
        <v>8</v>
      </c>
      <c r="N29" t="s">
        <v>38</v>
      </c>
      <c r="O29">
        <f>C32/O28</f>
        <v>729.4741645517358</v>
      </c>
    </row>
    <row r="30" spans="9:14" ht="12.75">
      <c r="I30" t="s">
        <v>39</v>
      </c>
      <c r="J30">
        <f>(N18/C34)</f>
        <v>0.4492753623188405</v>
      </c>
      <c r="K30" t="s">
        <v>41</v>
      </c>
      <c r="N30" t="s">
        <v>49</v>
      </c>
    </row>
    <row r="31" ht="12.75">
      <c r="L31" t="s">
        <v>57</v>
      </c>
    </row>
    <row r="32" spans="1:9" ht="12.75">
      <c r="A32" t="s">
        <v>14</v>
      </c>
      <c r="C32" s="2">
        <f>MAX(Data!B10:B500)</f>
        <v>28.747218724</v>
      </c>
      <c r="D32" t="s">
        <v>33</v>
      </c>
      <c r="E32" t="s">
        <v>8</v>
      </c>
      <c r="G32" t="s">
        <v>8</v>
      </c>
      <c r="I32" t="s">
        <v>78</v>
      </c>
    </row>
    <row r="33" spans="1:7" ht="12.75">
      <c r="A33" t="s">
        <v>2</v>
      </c>
      <c r="C33" s="2">
        <f>AVERAGE(Data!B24:B438)</f>
        <v>18.20200651855</v>
      </c>
      <c r="D33" t="s">
        <v>30</v>
      </c>
      <c r="F33" t="s">
        <v>8</v>
      </c>
      <c r="G33" t="s">
        <v>8</v>
      </c>
    </row>
    <row r="34" spans="1:4" ht="12.75">
      <c r="A34" t="s">
        <v>0</v>
      </c>
      <c r="C34" s="2">
        <f>(438-24)/240</f>
        <v>1.725</v>
      </c>
      <c r="D34" t="s">
        <v>34</v>
      </c>
    </row>
    <row r="35" spans="1:6" ht="12.75">
      <c r="A35" t="s">
        <v>3</v>
      </c>
      <c r="C35" s="2">
        <f>((SUM(Data!B24:B438))/240)</f>
        <v>31.47430293832604</v>
      </c>
      <c r="D35" t="s">
        <v>4</v>
      </c>
      <c r="F35" t="s">
        <v>8</v>
      </c>
    </row>
    <row r="36" spans="3:9" ht="12.75">
      <c r="C36" s="2">
        <f>C35*4.448</f>
        <v>139.99769946967425</v>
      </c>
      <c r="D36" t="s">
        <v>5</v>
      </c>
      <c r="H36" t="s">
        <v>79</v>
      </c>
      <c r="I36" s="3"/>
    </row>
    <row r="37" spans="1:8" ht="12.75">
      <c r="A37" t="s">
        <v>6</v>
      </c>
      <c r="C37" s="1">
        <f>N19/1000</f>
        <v>0.14242500000000002</v>
      </c>
      <c r="D37" t="s">
        <v>54</v>
      </c>
      <c r="H37" t="s">
        <v>87</v>
      </c>
    </row>
    <row r="38" spans="1:8" ht="12.75">
      <c r="A38" t="s">
        <v>8</v>
      </c>
      <c r="C38" s="3">
        <f>C37/453.54*1000</f>
        <v>0.3140296335494113</v>
      </c>
      <c r="D38" t="s">
        <v>9</v>
      </c>
      <c r="H38" t="s">
        <v>86</v>
      </c>
    </row>
    <row r="39" spans="1:4" ht="12.75">
      <c r="A39" t="s">
        <v>7</v>
      </c>
      <c r="C39" s="2">
        <f>(C36/C37)/9.8</f>
        <v>100.30176961714487</v>
      </c>
      <c r="D39" t="s">
        <v>1</v>
      </c>
    </row>
    <row r="40" spans="8:12" ht="12.75">
      <c r="H40" t="s">
        <v>50</v>
      </c>
      <c r="I40" t="s">
        <v>27</v>
      </c>
      <c r="J40" t="s">
        <v>28</v>
      </c>
      <c r="K40" t="s">
        <v>29</v>
      </c>
      <c r="L40" t="s">
        <v>44</v>
      </c>
    </row>
    <row r="41" spans="1:9" ht="12.75">
      <c r="A41" s="4"/>
      <c r="H41">
        <v>0</v>
      </c>
      <c r="I41" s="3">
        <v>-0.048</v>
      </c>
    </row>
    <row r="42" spans="8:12" ht="12.75">
      <c r="H42">
        <v>3.15</v>
      </c>
      <c r="I42" s="3">
        <v>0.143</v>
      </c>
      <c r="J42">
        <f aca="true" t="shared" si="0" ref="J42:J48">(I42)/H42</f>
        <v>0.045396825396825394</v>
      </c>
      <c r="K42">
        <f aca="true" t="shared" si="1" ref="K42:K51">1/J42</f>
        <v>22.02797202797203</v>
      </c>
      <c r="L42">
        <f>1/((I42-I41)/H42)</f>
        <v>16.49214659685864</v>
      </c>
    </row>
    <row r="43" spans="8:12" ht="12.75">
      <c r="H43">
        <v>13.15</v>
      </c>
      <c r="I43" s="3">
        <v>0.732</v>
      </c>
      <c r="J43">
        <f t="shared" si="0"/>
        <v>0.05566539923954372</v>
      </c>
      <c r="K43">
        <f t="shared" si="1"/>
        <v>17.96448087431694</v>
      </c>
      <c r="L43">
        <f>1/((I43-I41)/H43)</f>
        <v>16.858974358974358</v>
      </c>
    </row>
    <row r="44" spans="1:12" ht="12.75">
      <c r="A44" t="s">
        <v>32</v>
      </c>
      <c r="H44">
        <v>23.15</v>
      </c>
      <c r="I44" s="3">
        <v>1.326</v>
      </c>
      <c r="J44">
        <f t="shared" si="0"/>
        <v>0.05727861771058316</v>
      </c>
      <c r="K44">
        <f t="shared" si="1"/>
        <v>17.458521870286575</v>
      </c>
      <c r="L44">
        <f>1/((I44-I41)/H44)</f>
        <v>16.84861717612809</v>
      </c>
    </row>
    <row r="45" spans="1:12" ht="12.75">
      <c r="A45" t="s">
        <v>35</v>
      </c>
      <c r="H45">
        <v>33.15</v>
      </c>
      <c r="I45" s="3">
        <v>1.931</v>
      </c>
      <c r="J45">
        <f t="shared" si="0"/>
        <v>0.05825037707390649</v>
      </c>
      <c r="K45">
        <f t="shared" si="1"/>
        <v>17.167270844122214</v>
      </c>
      <c r="L45">
        <f>1/((I45-I41)/H45)</f>
        <v>16.75088428499242</v>
      </c>
    </row>
    <row r="46" spans="8:12" ht="12.75">
      <c r="H46">
        <v>43.15</v>
      </c>
      <c r="I46" s="3">
        <v>2.551</v>
      </c>
      <c r="J46">
        <f t="shared" si="0"/>
        <v>0.05911935110081113</v>
      </c>
      <c r="K46">
        <f t="shared" si="1"/>
        <v>16.914935319482552</v>
      </c>
      <c r="L46">
        <f>1/((I46-I41)/H46)</f>
        <v>16.602539438245476</v>
      </c>
    </row>
    <row r="47" spans="1:12" ht="12.75">
      <c r="A47" t="s">
        <v>8</v>
      </c>
      <c r="G47" t="s">
        <v>8</v>
      </c>
      <c r="H47">
        <v>53.15</v>
      </c>
      <c r="I47" s="3">
        <v>3.17</v>
      </c>
      <c r="J47">
        <f t="shared" si="0"/>
        <v>0.05964252116650988</v>
      </c>
      <c r="K47">
        <f t="shared" si="1"/>
        <v>16.766561514195583</v>
      </c>
      <c r="L47">
        <f>1/((I47-I41)/H47)</f>
        <v>16.51646985705407</v>
      </c>
    </row>
    <row r="48" spans="8:12" ht="12.75">
      <c r="H48">
        <v>63.15</v>
      </c>
      <c r="I48" s="3">
        <v>3.657</v>
      </c>
      <c r="J48">
        <f t="shared" si="0"/>
        <v>0.05790973871733967</v>
      </c>
      <c r="K48">
        <f t="shared" si="1"/>
        <v>17.26825266611977</v>
      </c>
      <c r="L48">
        <f>1/((I48-I41)/H48)</f>
        <v>17.044534412955464</v>
      </c>
    </row>
    <row r="49" spans="8:12" ht="12.75">
      <c r="H49">
        <v>73.15</v>
      </c>
      <c r="I49" s="3">
        <v>4.163</v>
      </c>
      <c r="J49">
        <f>(I49)/H49</f>
        <v>0.05691045796308954</v>
      </c>
      <c r="K49">
        <f t="shared" si="1"/>
        <v>17.57146288734086</v>
      </c>
      <c r="L49">
        <f>1/((I49-I41)/H49)</f>
        <v>17.37117074329138</v>
      </c>
    </row>
    <row r="50" spans="1:12" ht="12.75">
      <c r="A50" t="s">
        <v>90</v>
      </c>
      <c r="H50">
        <v>83.15</v>
      </c>
      <c r="I50" s="3">
        <v>4.569</v>
      </c>
      <c r="J50">
        <f>(I50)/H50</f>
        <v>0.054948887552615754</v>
      </c>
      <c r="K50">
        <f t="shared" si="1"/>
        <v>18.1987305756183</v>
      </c>
      <c r="L50">
        <f>1/((I50-I41)/H50)</f>
        <v>18.009529997834093</v>
      </c>
    </row>
    <row r="51" spans="1:12" ht="12.75">
      <c r="A51" t="s">
        <v>59</v>
      </c>
      <c r="B51">
        <v>1.067</v>
      </c>
      <c r="C51" t="s">
        <v>62</v>
      </c>
      <c r="D51">
        <f>B52-B51</f>
        <v>1.735</v>
      </c>
      <c r="E51" t="s">
        <v>63</v>
      </c>
      <c r="H51">
        <v>93.15</v>
      </c>
      <c r="I51" s="3">
        <v>5.493</v>
      </c>
      <c r="J51">
        <f>(I51)/H51</f>
        <v>0.05896940418679549</v>
      </c>
      <c r="K51">
        <f t="shared" si="1"/>
        <v>16.95794647733479</v>
      </c>
      <c r="L51">
        <f>1/((I51-I41)/H51)</f>
        <v>16.81104493773687</v>
      </c>
    </row>
    <row r="52" spans="1:12" ht="12.75">
      <c r="A52" t="s">
        <v>60</v>
      </c>
      <c r="B52">
        <v>2.802</v>
      </c>
      <c r="H52" t="s">
        <v>75</v>
      </c>
      <c r="I52" t="s">
        <v>8</v>
      </c>
      <c r="J52">
        <f>AVERAGE(J44:J50)</f>
        <v>0.0577228501835508</v>
      </c>
      <c r="K52">
        <f>AVERAGE(K44:K51)</f>
        <v>17.28796026931258</v>
      </c>
      <c r="L52">
        <f>AVERAGE(L43:L51)</f>
        <v>16.979307245245803</v>
      </c>
    </row>
    <row r="53" spans="1:8" ht="12.75">
      <c r="A53" t="s">
        <v>91</v>
      </c>
      <c r="B53">
        <v>3.47</v>
      </c>
      <c r="C53" t="s">
        <v>92</v>
      </c>
      <c r="D53">
        <f>B53-B52</f>
        <v>0.6680000000000001</v>
      </c>
      <c r="E53" t="s">
        <v>1</v>
      </c>
      <c r="H53" t="s">
        <v>88</v>
      </c>
    </row>
    <row r="54" spans="1:5" ht="12.75">
      <c r="A54" t="s">
        <v>61</v>
      </c>
      <c r="B54">
        <v>4.704</v>
      </c>
      <c r="C54" t="s">
        <v>0</v>
      </c>
      <c r="D54">
        <f>B54-B52</f>
        <v>1.9019999999999997</v>
      </c>
      <c r="E54" t="s">
        <v>63</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1" sqref="A1"/>
    </sheetView>
  </sheetViews>
  <sheetFormatPr defaultColWidth="9.140625" defaultRowHeight="12.75"/>
  <cols>
    <col min="2" max="2" width="11.140625" style="0" bestFit="1" customWidth="1"/>
  </cols>
  <sheetData>
    <row r="1" ht="12.75">
      <c r="A1" t="s">
        <v>97</v>
      </c>
    </row>
    <row r="2" ht="12.75">
      <c r="A2" t="s">
        <v>98</v>
      </c>
    </row>
    <row r="9" spans="1:5" ht="12.75">
      <c r="A9" t="s">
        <v>27</v>
      </c>
      <c r="B9" t="s">
        <v>31</v>
      </c>
      <c r="D9" t="s">
        <v>37</v>
      </c>
      <c r="E9" t="s">
        <v>43</v>
      </c>
    </row>
    <row r="10" spans="1:5" ht="12.75">
      <c r="A10" s="6">
        <v>0.0073242</v>
      </c>
      <c r="B10" s="1">
        <f>(A10*16.97931)-0.1244</f>
        <v>-4.013769799997291E-05</v>
      </c>
      <c r="D10" s="2">
        <f>MAX(B10:B384)</f>
        <v>28.747218724</v>
      </c>
      <c r="E10">
        <f>D10/10</f>
        <v>2.8747218724</v>
      </c>
    </row>
    <row r="11" spans="1:2" ht="12.75">
      <c r="A11" s="6">
        <v>0.0073242</v>
      </c>
      <c r="B11" s="1">
        <f aca="true" t="shared" si="0" ref="B11:B74">(A11*16.97931)-0.1244</f>
        <v>-4.013769799997291E-05</v>
      </c>
    </row>
    <row r="12" spans="1:2" ht="12.75">
      <c r="A12" s="6">
        <v>0.0085449</v>
      </c>
      <c r="B12" s="1">
        <f t="shared" si="0"/>
        <v>0.020686506019000003</v>
      </c>
    </row>
    <row r="13" spans="1:4" ht="12.75">
      <c r="A13" s="6">
        <v>0.0085449</v>
      </c>
      <c r="B13" s="1">
        <f t="shared" si="0"/>
        <v>0.020686506019000003</v>
      </c>
      <c r="D13" t="s">
        <v>8</v>
      </c>
    </row>
    <row r="14" spans="1:4" ht="12.75">
      <c r="A14" s="6">
        <v>0.010986</v>
      </c>
      <c r="B14" s="1">
        <f t="shared" si="0"/>
        <v>0.06213469966</v>
      </c>
      <c r="D14" t="s">
        <v>8</v>
      </c>
    </row>
    <row r="15" spans="1:4" ht="12.75">
      <c r="A15" s="6">
        <v>0.012207</v>
      </c>
      <c r="B15" s="1">
        <f t="shared" si="0"/>
        <v>0.08286643717000004</v>
      </c>
      <c r="D15" t="s">
        <v>8</v>
      </c>
    </row>
    <row r="16" spans="1:2" ht="12.75">
      <c r="A16" s="6">
        <v>0.013428</v>
      </c>
      <c r="B16" s="1">
        <f t="shared" si="0"/>
        <v>0.10359817468000003</v>
      </c>
    </row>
    <row r="17" spans="1:2" ht="12.75">
      <c r="A17" s="6">
        <v>0.013428</v>
      </c>
      <c r="B17" s="1">
        <f t="shared" si="0"/>
        <v>0.10359817468000003</v>
      </c>
    </row>
    <row r="18" spans="1:2" ht="12.75">
      <c r="A18" s="6">
        <v>0.014648</v>
      </c>
      <c r="B18" s="1">
        <f t="shared" si="0"/>
        <v>0.12431293288000002</v>
      </c>
    </row>
    <row r="19" spans="1:2" ht="12.75">
      <c r="A19" s="6">
        <v>0.015869</v>
      </c>
      <c r="B19" s="1">
        <f t="shared" si="0"/>
        <v>0.14504467039000002</v>
      </c>
    </row>
    <row r="20" spans="1:2" ht="12.75">
      <c r="A20" s="6">
        <v>0.01709</v>
      </c>
      <c r="B20" s="1">
        <f t="shared" si="0"/>
        <v>0.16577640790000003</v>
      </c>
    </row>
    <row r="21" spans="1:2" ht="12.75">
      <c r="A21" s="6">
        <v>0.019531</v>
      </c>
      <c r="B21" s="1">
        <f t="shared" si="0"/>
        <v>0.20722290361</v>
      </c>
    </row>
    <row r="22" spans="1:2" ht="12.75">
      <c r="A22" s="6">
        <v>0.020752</v>
      </c>
      <c r="B22" s="1">
        <f t="shared" si="0"/>
        <v>0.22795464112000002</v>
      </c>
    </row>
    <row r="23" spans="1:2" ht="12.75">
      <c r="A23" s="6">
        <v>0.023193</v>
      </c>
      <c r="B23" s="1">
        <f t="shared" si="0"/>
        <v>0.26940113683</v>
      </c>
    </row>
    <row r="24" spans="1:3" ht="12.75">
      <c r="A24" s="6">
        <v>0.026855</v>
      </c>
      <c r="B24" s="1">
        <f t="shared" si="0"/>
        <v>0.33157937005000004</v>
      </c>
      <c r="C24" t="s">
        <v>52</v>
      </c>
    </row>
    <row r="25" spans="1:2" ht="12.75">
      <c r="A25" s="6">
        <v>0.029297</v>
      </c>
      <c r="B25" s="1">
        <f t="shared" si="0"/>
        <v>0.37304284507</v>
      </c>
    </row>
    <row r="26" spans="1:2" ht="12.75">
      <c r="A26" s="6">
        <v>0.032959</v>
      </c>
      <c r="B26" s="1">
        <f t="shared" si="0"/>
        <v>0.43522107829000006</v>
      </c>
    </row>
    <row r="27" spans="1:2" ht="12.75">
      <c r="A27" s="6">
        <v>0.036621</v>
      </c>
      <c r="B27" s="1">
        <f t="shared" si="0"/>
        <v>0.4973993115100001</v>
      </c>
    </row>
    <row r="28" spans="1:2" ht="12.75">
      <c r="A28" s="6">
        <v>0.039063</v>
      </c>
      <c r="B28" s="1">
        <f t="shared" si="0"/>
        <v>0.5388627865300001</v>
      </c>
    </row>
    <row r="29" spans="1:2" ht="12.75">
      <c r="A29" s="6">
        <v>0.050049</v>
      </c>
      <c r="B29" s="1">
        <f t="shared" si="0"/>
        <v>0.7253974861900002</v>
      </c>
    </row>
    <row r="30" spans="1:2" ht="12.75">
      <c r="A30" s="6">
        <v>0.062256</v>
      </c>
      <c r="B30" s="1">
        <f t="shared" si="0"/>
        <v>0.9326639233600001</v>
      </c>
    </row>
    <row r="31" spans="1:2" ht="12.75">
      <c r="A31" s="6">
        <v>0.062256</v>
      </c>
      <c r="B31" s="1">
        <f t="shared" si="0"/>
        <v>0.9326639233600001</v>
      </c>
    </row>
    <row r="32" spans="1:2" ht="12.75">
      <c r="A32" s="6">
        <v>0.072021</v>
      </c>
      <c r="B32" s="1">
        <f t="shared" si="0"/>
        <v>1.0984668855100002</v>
      </c>
    </row>
    <row r="33" spans="1:2" ht="12.75">
      <c r="A33" s="6">
        <v>0.075684</v>
      </c>
      <c r="B33" s="1">
        <f t="shared" si="0"/>
        <v>1.16066209804</v>
      </c>
    </row>
    <row r="34" spans="1:2" ht="12.75">
      <c r="A34" s="6">
        <v>0.084229</v>
      </c>
      <c r="B34" s="1">
        <f t="shared" si="0"/>
        <v>1.30575030199</v>
      </c>
    </row>
    <row r="35" spans="1:2" ht="12.75">
      <c r="A35" s="6">
        <v>0.095215</v>
      </c>
      <c r="B35" s="1">
        <f t="shared" si="0"/>
        <v>1.49228500165</v>
      </c>
    </row>
    <row r="36" spans="1:2" ht="12.75">
      <c r="A36" s="6">
        <v>0.10132</v>
      </c>
      <c r="B36" s="1">
        <f t="shared" si="0"/>
        <v>1.5959436892</v>
      </c>
    </row>
    <row r="37" spans="1:2" ht="12.75">
      <c r="A37" s="6">
        <v>0.11719</v>
      </c>
      <c r="B37" s="1">
        <f t="shared" si="0"/>
        <v>1.8654053389000003</v>
      </c>
    </row>
    <row r="38" spans="1:2" ht="12.75">
      <c r="A38" s="6">
        <v>0.12939</v>
      </c>
      <c r="B38" s="1">
        <f t="shared" si="0"/>
        <v>2.0725529209</v>
      </c>
    </row>
    <row r="39" spans="1:2" ht="12.75">
      <c r="A39" s="6">
        <v>0.15869</v>
      </c>
      <c r="B39" s="1">
        <f t="shared" si="0"/>
        <v>2.5700467039</v>
      </c>
    </row>
    <row r="40" spans="1:2" ht="12.75">
      <c r="A40" s="6">
        <v>0.177</v>
      </c>
      <c r="B40" s="1">
        <f t="shared" si="0"/>
        <v>2.88093787</v>
      </c>
    </row>
    <row r="41" spans="1:2" ht="12.75">
      <c r="A41" s="6">
        <v>0.20264</v>
      </c>
      <c r="B41" s="1">
        <f t="shared" si="0"/>
        <v>3.3162873784</v>
      </c>
    </row>
    <row r="42" spans="1:2" ht="12.75">
      <c r="A42" s="6">
        <v>0.23682</v>
      </c>
      <c r="B42" s="1">
        <f t="shared" si="0"/>
        <v>3.8966401942</v>
      </c>
    </row>
    <row r="43" spans="1:2" ht="12.75">
      <c r="A43" s="6">
        <v>0.28442</v>
      </c>
      <c r="B43" s="1">
        <f t="shared" si="0"/>
        <v>4.704855350200001</v>
      </c>
    </row>
    <row r="44" spans="1:2" ht="12.75">
      <c r="A44" s="6">
        <v>0.354</v>
      </c>
      <c r="B44" s="1">
        <f t="shared" si="0"/>
        <v>5.88627574</v>
      </c>
    </row>
    <row r="45" spans="1:2" ht="12.75">
      <c r="A45" s="6">
        <v>0.4126</v>
      </c>
      <c r="B45" s="1">
        <f t="shared" si="0"/>
        <v>6.881263306000001</v>
      </c>
    </row>
    <row r="46" spans="1:2" ht="12.75">
      <c r="A46" s="6">
        <v>0.46997</v>
      </c>
      <c r="B46" s="1">
        <f t="shared" si="0"/>
        <v>7.855366320700001</v>
      </c>
    </row>
    <row r="47" spans="1:2" ht="12.75">
      <c r="A47" s="6">
        <v>0.53833</v>
      </c>
      <c r="B47" s="1">
        <f t="shared" si="0"/>
        <v>9.0160719523</v>
      </c>
    </row>
    <row r="48" spans="1:2" ht="12.75">
      <c r="A48" s="6">
        <v>0.66162</v>
      </c>
      <c r="B48" s="1">
        <f t="shared" si="0"/>
        <v>11.109451082200001</v>
      </c>
    </row>
    <row r="49" spans="1:2" ht="12.75">
      <c r="A49" s="6">
        <v>0.73853</v>
      </c>
      <c r="B49" s="1">
        <f t="shared" si="0"/>
        <v>12.415329814300001</v>
      </c>
    </row>
    <row r="50" spans="1:2" ht="12.75">
      <c r="A50" s="6">
        <v>0.82153</v>
      </c>
      <c r="B50" s="1">
        <f t="shared" si="0"/>
        <v>13.8246125443</v>
      </c>
    </row>
    <row r="51" spans="1:2" ht="12.75">
      <c r="A51" s="6">
        <v>0.9082</v>
      </c>
      <c r="B51" s="1">
        <f t="shared" si="0"/>
        <v>15.296209342000003</v>
      </c>
    </row>
    <row r="52" spans="1:2" ht="12.75">
      <c r="A52" s="6">
        <v>1.0486</v>
      </c>
      <c r="B52" s="1">
        <f t="shared" si="0"/>
        <v>17.680104466</v>
      </c>
    </row>
    <row r="53" spans="1:2" ht="12.75">
      <c r="A53" s="6">
        <v>1.1475</v>
      </c>
      <c r="B53" s="1">
        <f t="shared" si="0"/>
        <v>19.359358225</v>
      </c>
    </row>
    <row r="54" spans="1:2" ht="12.75">
      <c r="A54" s="6">
        <v>1.1963</v>
      </c>
      <c r="B54" s="1">
        <f t="shared" si="0"/>
        <v>20.187948553</v>
      </c>
    </row>
    <row r="55" spans="1:2" ht="12.75">
      <c r="A55" s="6">
        <v>1.2317</v>
      </c>
      <c r="B55" s="1">
        <f t="shared" si="0"/>
        <v>20.789016127</v>
      </c>
    </row>
    <row r="56" spans="1:2" ht="12.75">
      <c r="A56" s="6">
        <v>1.2585</v>
      </c>
      <c r="B56" s="1">
        <f t="shared" si="0"/>
        <v>21.244061635</v>
      </c>
    </row>
    <row r="57" spans="1:2" ht="12.75">
      <c r="A57" s="6">
        <v>1.2878</v>
      </c>
      <c r="B57" s="1">
        <f t="shared" si="0"/>
        <v>21.741555418</v>
      </c>
    </row>
    <row r="58" spans="1:2" ht="12.75">
      <c r="A58" s="6">
        <v>1.3098</v>
      </c>
      <c r="B58" s="1">
        <f t="shared" si="0"/>
        <v>22.115100238000004</v>
      </c>
    </row>
    <row r="59" spans="1:2" ht="12.75">
      <c r="A59" s="6">
        <v>1.3416</v>
      </c>
      <c r="B59" s="1">
        <f t="shared" si="0"/>
        <v>22.655042295999998</v>
      </c>
    </row>
    <row r="60" spans="1:2" ht="12.75">
      <c r="A60" s="6">
        <v>1.3623</v>
      </c>
      <c r="B60" s="1">
        <f t="shared" si="0"/>
        <v>23.006514013</v>
      </c>
    </row>
    <row r="61" spans="1:2" ht="12.75">
      <c r="A61" s="6">
        <v>1.3708</v>
      </c>
      <c r="B61" s="1">
        <f t="shared" si="0"/>
        <v>23.150838148000002</v>
      </c>
    </row>
    <row r="62" spans="1:2" ht="12.75">
      <c r="A62" s="6">
        <v>1.377</v>
      </c>
      <c r="B62" s="1">
        <f t="shared" si="0"/>
        <v>23.25610987</v>
      </c>
    </row>
    <row r="63" spans="1:2" ht="12.75">
      <c r="A63" s="6">
        <v>1.3879</v>
      </c>
      <c r="B63" s="1">
        <f t="shared" si="0"/>
        <v>23.441184349</v>
      </c>
    </row>
    <row r="64" spans="1:2" ht="12.75">
      <c r="A64" s="6">
        <v>1.3867</v>
      </c>
      <c r="B64" s="1">
        <f t="shared" si="0"/>
        <v>23.420809177000002</v>
      </c>
    </row>
    <row r="65" spans="1:2" ht="12.75">
      <c r="A65" s="6">
        <v>1.3831</v>
      </c>
      <c r="B65" s="1">
        <f t="shared" si="0"/>
        <v>23.359683661000002</v>
      </c>
    </row>
    <row r="66" spans="1:2" ht="12.75">
      <c r="A66" s="6">
        <v>1.3782</v>
      </c>
      <c r="B66" s="1">
        <f t="shared" si="0"/>
        <v>23.276485042</v>
      </c>
    </row>
    <row r="67" spans="1:2" ht="12.75">
      <c r="A67" s="6">
        <v>1.3782</v>
      </c>
      <c r="B67" s="1">
        <f t="shared" si="0"/>
        <v>23.276485042</v>
      </c>
    </row>
    <row r="68" spans="1:2" ht="12.75">
      <c r="A68" s="6">
        <v>1.377</v>
      </c>
      <c r="B68" s="1">
        <f t="shared" si="0"/>
        <v>23.25610987</v>
      </c>
    </row>
    <row r="69" spans="1:2" ht="12.75">
      <c r="A69" s="6">
        <v>1.3794</v>
      </c>
      <c r="B69" s="1">
        <f t="shared" si="0"/>
        <v>23.296860214</v>
      </c>
    </row>
    <row r="70" spans="1:2" ht="12.75">
      <c r="A70" s="6">
        <v>1.4001</v>
      </c>
      <c r="B70" s="1">
        <f t="shared" si="0"/>
        <v>23.648331930999998</v>
      </c>
    </row>
    <row r="71" spans="1:2" ht="12.75">
      <c r="A71" s="6">
        <v>1.3928</v>
      </c>
      <c r="B71" s="1">
        <f t="shared" si="0"/>
        <v>23.524382968</v>
      </c>
    </row>
    <row r="72" spans="1:2" ht="12.75">
      <c r="A72" s="6">
        <v>1.3782</v>
      </c>
      <c r="B72" s="1">
        <f t="shared" si="0"/>
        <v>23.276485042</v>
      </c>
    </row>
    <row r="73" spans="1:2" ht="12.75">
      <c r="A73" s="6">
        <v>1.3696</v>
      </c>
      <c r="B73" s="1">
        <f t="shared" si="0"/>
        <v>23.130462976</v>
      </c>
    </row>
    <row r="74" spans="1:2" ht="12.75">
      <c r="A74" s="6">
        <v>1.3574</v>
      </c>
      <c r="B74" s="1">
        <f t="shared" si="0"/>
        <v>22.923315394</v>
      </c>
    </row>
    <row r="75" spans="1:2" ht="12.75">
      <c r="A75" s="6">
        <v>1.3623</v>
      </c>
      <c r="B75" s="1">
        <f aca="true" t="shared" si="1" ref="B75:B138">(A75*16.97931)-0.1244</f>
        <v>23.006514013</v>
      </c>
    </row>
    <row r="76" spans="1:2" ht="12.75">
      <c r="A76" s="6">
        <v>1.3647</v>
      </c>
      <c r="B76" s="1">
        <f t="shared" si="1"/>
        <v>23.047264357</v>
      </c>
    </row>
    <row r="77" spans="1:2" ht="12.75">
      <c r="A77" s="6">
        <v>1.3611</v>
      </c>
      <c r="B77" s="1">
        <f t="shared" si="1"/>
        <v>22.986138841</v>
      </c>
    </row>
    <row r="78" spans="1:2" ht="12.75">
      <c r="A78" s="6">
        <v>1.3562</v>
      </c>
      <c r="B78" s="1">
        <f t="shared" si="1"/>
        <v>22.902940222</v>
      </c>
    </row>
    <row r="79" spans="1:2" ht="12.75">
      <c r="A79" s="6">
        <v>1.3562</v>
      </c>
      <c r="B79" s="1">
        <f t="shared" si="1"/>
        <v>22.902940222</v>
      </c>
    </row>
    <row r="80" spans="1:2" ht="12.75">
      <c r="A80" s="6">
        <v>1.3538</v>
      </c>
      <c r="B80" s="1">
        <f t="shared" si="1"/>
        <v>22.862189878</v>
      </c>
    </row>
    <row r="81" spans="1:2" ht="12.75">
      <c r="A81" s="6">
        <v>1.355</v>
      </c>
      <c r="B81" s="1">
        <f t="shared" si="1"/>
        <v>22.88256505</v>
      </c>
    </row>
    <row r="82" spans="1:2" ht="12.75">
      <c r="A82" s="6">
        <v>1.3489</v>
      </c>
      <c r="B82" s="1">
        <f t="shared" si="1"/>
        <v>22.778991259</v>
      </c>
    </row>
    <row r="83" spans="1:2" ht="12.75">
      <c r="A83" s="6">
        <v>1.3452</v>
      </c>
      <c r="B83" s="1">
        <f t="shared" si="1"/>
        <v>22.716167812</v>
      </c>
    </row>
    <row r="84" spans="1:2" ht="12.75">
      <c r="A84" s="6">
        <v>1.3416</v>
      </c>
      <c r="B84" s="1">
        <f t="shared" si="1"/>
        <v>22.655042295999998</v>
      </c>
    </row>
    <row r="85" spans="1:2" ht="12.75">
      <c r="A85" s="6">
        <v>1.3416</v>
      </c>
      <c r="B85" s="1">
        <f t="shared" si="1"/>
        <v>22.655042295999998</v>
      </c>
    </row>
    <row r="86" spans="1:2" ht="12.75">
      <c r="A86" s="6">
        <v>1.3452</v>
      </c>
      <c r="B86" s="1">
        <f t="shared" si="1"/>
        <v>22.716167812</v>
      </c>
    </row>
    <row r="87" spans="1:2" ht="12.75">
      <c r="A87" s="6">
        <v>1.3416</v>
      </c>
      <c r="B87" s="1">
        <f t="shared" si="1"/>
        <v>22.655042295999998</v>
      </c>
    </row>
    <row r="88" spans="1:2" ht="12.75">
      <c r="A88" s="6">
        <v>1.3403</v>
      </c>
      <c r="B88" s="1">
        <f t="shared" si="1"/>
        <v>22.632969193</v>
      </c>
    </row>
    <row r="89" spans="1:2" ht="12.75">
      <c r="A89" s="6">
        <v>1.3391</v>
      </c>
      <c r="B89" s="1">
        <f t="shared" si="1"/>
        <v>22.612594021</v>
      </c>
    </row>
    <row r="90" spans="1:2" ht="12.75">
      <c r="A90" s="6">
        <v>1.3354</v>
      </c>
      <c r="B90" s="1">
        <f t="shared" si="1"/>
        <v>22.549770574</v>
      </c>
    </row>
    <row r="91" spans="1:2" ht="12.75">
      <c r="A91" s="6">
        <v>1.3391</v>
      </c>
      <c r="B91" s="1">
        <f t="shared" si="1"/>
        <v>22.612594021</v>
      </c>
    </row>
    <row r="92" spans="1:2" ht="12.75">
      <c r="A92" s="6">
        <v>1.3391</v>
      </c>
      <c r="B92" s="1">
        <f t="shared" si="1"/>
        <v>22.612594021</v>
      </c>
    </row>
    <row r="93" spans="1:2" ht="12.75">
      <c r="A93" s="6">
        <v>1.3379</v>
      </c>
      <c r="B93" s="1">
        <f t="shared" si="1"/>
        <v>22.592218849</v>
      </c>
    </row>
    <row r="94" spans="1:2" ht="12.75">
      <c r="A94" s="6">
        <v>1.3379</v>
      </c>
      <c r="B94" s="1">
        <f t="shared" si="1"/>
        <v>22.592218849</v>
      </c>
    </row>
    <row r="95" spans="1:2" ht="12.75">
      <c r="A95" s="6">
        <v>1.3379</v>
      </c>
      <c r="B95" s="1">
        <f t="shared" si="1"/>
        <v>22.592218849</v>
      </c>
    </row>
    <row r="96" spans="1:2" ht="12.75">
      <c r="A96" s="6">
        <v>1.3379</v>
      </c>
      <c r="B96" s="1">
        <f t="shared" si="1"/>
        <v>22.592218849</v>
      </c>
    </row>
    <row r="97" spans="1:2" ht="12.75">
      <c r="A97" s="6">
        <v>1.3367</v>
      </c>
      <c r="B97" s="1">
        <f t="shared" si="1"/>
        <v>22.571843677</v>
      </c>
    </row>
    <row r="98" spans="1:2" ht="12.75">
      <c r="A98" s="6">
        <v>1.3354</v>
      </c>
      <c r="B98" s="1">
        <f t="shared" si="1"/>
        <v>22.549770574</v>
      </c>
    </row>
    <row r="99" spans="1:3" ht="12.75">
      <c r="A99" s="6">
        <v>1.3391</v>
      </c>
      <c r="B99" s="1">
        <f t="shared" si="1"/>
        <v>22.612594021</v>
      </c>
      <c r="C99" t="s">
        <v>8</v>
      </c>
    </row>
    <row r="100" spans="1:2" ht="12.75">
      <c r="A100" s="6">
        <v>1.3245</v>
      </c>
      <c r="B100" s="1">
        <f t="shared" si="1"/>
        <v>22.364696095</v>
      </c>
    </row>
    <row r="101" spans="1:2" ht="12.75">
      <c r="A101" s="6">
        <v>1.3257</v>
      </c>
      <c r="B101" s="1">
        <f t="shared" si="1"/>
        <v>22.385071267000004</v>
      </c>
    </row>
    <row r="102" spans="1:2" ht="12.75">
      <c r="A102" s="6">
        <v>1.3306</v>
      </c>
      <c r="B102" s="1">
        <f t="shared" si="1"/>
        <v>22.468269886</v>
      </c>
    </row>
    <row r="103" spans="1:2" ht="12.75">
      <c r="A103" s="6">
        <v>1.3318</v>
      </c>
      <c r="B103" s="1">
        <f t="shared" si="1"/>
        <v>22.488645058000003</v>
      </c>
    </row>
    <row r="104" spans="1:2" ht="12.75">
      <c r="A104" s="6">
        <v>1.3269</v>
      </c>
      <c r="B104" s="1">
        <f t="shared" si="1"/>
        <v>22.405446439</v>
      </c>
    </row>
    <row r="105" spans="1:2" ht="12.75">
      <c r="A105" s="6">
        <v>1.3293</v>
      </c>
      <c r="B105" s="1">
        <f t="shared" si="1"/>
        <v>22.446196783</v>
      </c>
    </row>
    <row r="106" spans="1:2" ht="12.75">
      <c r="A106" s="6">
        <v>1.3354</v>
      </c>
      <c r="B106" s="1">
        <f t="shared" si="1"/>
        <v>22.549770574</v>
      </c>
    </row>
    <row r="107" spans="1:2" ht="12.75">
      <c r="A107" s="6">
        <v>1.3354</v>
      </c>
      <c r="B107" s="1">
        <f t="shared" si="1"/>
        <v>22.549770574</v>
      </c>
    </row>
    <row r="108" spans="1:2" ht="12.75">
      <c r="A108" s="6">
        <v>1.333</v>
      </c>
      <c r="B108" s="1">
        <f t="shared" si="1"/>
        <v>22.50902023</v>
      </c>
    </row>
    <row r="109" spans="1:2" ht="12.75">
      <c r="A109" s="6">
        <v>1.3354</v>
      </c>
      <c r="B109" s="1">
        <f t="shared" si="1"/>
        <v>22.549770574</v>
      </c>
    </row>
    <row r="110" spans="1:2" ht="12.75">
      <c r="A110" s="6">
        <v>1.3391</v>
      </c>
      <c r="B110" s="1">
        <f t="shared" si="1"/>
        <v>22.612594021</v>
      </c>
    </row>
    <row r="111" spans="1:2" ht="12.75">
      <c r="A111" s="6">
        <v>1.3452</v>
      </c>
      <c r="B111" s="1">
        <f t="shared" si="1"/>
        <v>22.716167812</v>
      </c>
    </row>
    <row r="112" spans="1:2" ht="12.75">
      <c r="A112" s="6">
        <v>1.3403</v>
      </c>
      <c r="B112" s="1">
        <f t="shared" si="1"/>
        <v>22.632969193</v>
      </c>
    </row>
    <row r="113" spans="1:2" ht="12.75">
      <c r="A113" s="6">
        <v>1.3416</v>
      </c>
      <c r="B113" s="1">
        <f t="shared" si="1"/>
        <v>22.655042295999998</v>
      </c>
    </row>
    <row r="114" spans="1:2" ht="12.75">
      <c r="A114" s="6">
        <v>1.3367</v>
      </c>
      <c r="B114" s="1">
        <f t="shared" si="1"/>
        <v>22.571843677</v>
      </c>
    </row>
    <row r="115" spans="1:2" ht="12.75">
      <c r="A115" s="6">
        <v>1.333</v>
      </c>
      <c r="B115" s="1">
        <f t="shared" si="1"/>
        <v>22.50902023</v>
      </c>
    </row>
    <row r="116" spans="1:2" ht="12.75">
      <c r="A116" s="6">
        <v>1.3354</v>
      </c>
      <c r="B116" s="1">
        <f t="shared" si="1"/>
        <v>22.549770574</v>
      </c>
    </row>
    <row r="117" spans="1:2" ht="12.75">
      <c r="A117" s="6">
        <v>1.3306</v>
      </c>
      <c r="B117" s="1">
        <f t="shared" si="1"/>
        <v>22.468269886</v>
      </c>
    </row>
    <row r="118" spans="1:2" ht="12.75">
      <c r="A118" s="6">
        <v>1.3293</v>
      </c>
      <c r="B118" s="1">
        <f t="shared" si="1"/>
        <v>22.446196783</v>
      </c>
    </row>
    <row r="119" spans="1:2" ht="12.75">
      <c r="A119" s="6">
        <v>1.3293</v>
      </c>
      <c r="B119" s="1">
        <f t="shared" si="1"/>
        <v>22.446196783</v>
      </c>
    </row>
    <row r="120" spans="1:2" ht="12.75">
      <c r="A120" s="6">
        <v>1.3318</v>
      </c>
      <c r="B120" s="1">
        <f t="shared" si="1"/>
        <v>22.488645058000003</v>
      </c>
    </row>
    <row r="121" spans="1:2" ht="12.75">
      <c r="A121" s="6">
        <v>1.3379</v>
      </c>
      <c r="B121" s="1">
        <f t="shared" si="1"/>
        <v>22.592218849</v>
      </c>
    </row>
    <row r="122" spans="1:2" ht="12.75">
      <c r="A122" s="6">
        <v>1.355</v>
      </c>
      <c r="B122" s="1">
        <f t="shared" si="1"/>
        <v>22.88256505</v>
      </c>
    </row>
    <row r="123" spans="1:2" ht="12.75">
      <c r="A123" s="6">
        <v>1.3696</v>
      </c>
      <c r="B123" s="1">
        <f t="shared" si="1"/>
        <v>23.130462976</v>
      </c>
    </row>
    <row r="124" spans="1:2" ht="12.75">
      <c r="A124" s="6">
        <v>1.4001</v>
      </c>
      <c r="B124" s="1">
        <f t="shared" si="1"/>
        <v>23.648331930999998</v>
      </c>
    </row>
    <row r="125" spans="1:2" ht="12.75">
      <c r="A125" s="6">
        <v>1.4185</v>
      </c>
      <c r="B125" s="1">
        <f t="shared" si="1"/>
        <v>23.960751235000004</v>
      </c>
    </row>
    <row r="126" spans="1:2" ht="12.75">
      <c r="A126" s="6">
        <v>1.4307</v>
      </c>
      <c r="B126" s="1">
        <f t="shared" si="1"/>
        <v>24.167898817</v>
      </c>
    </row>
    <row r="127" spans="1:2" ht="12.75">
      <c r="A127" s="6">
        <v>1.4465</v>
      </c>
      <c r="B127" s="1">
        <f t="shared" si="1"/>
        <v>24.436171915</v>
      </c>
    </row>
    <row r="128" spans="1:2" ht="12.75">
      <c r="A128" s="6">
        <v>1.46</v>
      </c>
      <c r="B128" s="1">
        <f t="shared" si="1"/>
        <v>24.6653926</v>
      </c>
    </row>
    <row r="129" spans="1:2" ht="12.75">
      <c r="A129" s="6">
        <v>1.4734</v>
      </c>
      <c r="B129" s="1">
        <f t="shared" si="1"/>
        <v>24.892915354000003</v>
      </c>
    </row>
    <row r="130" spans="1:2" ht="12.75">
      <c r="A130" s="6">
        <v>1.4868</v>
      </c>
      <c r="B130" s="1">
        <f t="shared" si="1"/>
        <v>25.120438108</v>
      </c>
    </row>
    <row r="131" spans="1:2" ht="12.75">
      <c r="A131" s="6">
        <v>1.4966</v>
      </c>
      <c r="B131" s="1">
        <f t="shared" si="1"/>
        <v>25.286835346</v>
      </c>
    </row>
    <row r="132" spans="1:2" ht="12.75">
      <c r="A132" s="6">
        <v>1.5039</v>
      </c>
      <c r="B132" s="1">
        <f t="shared" si="1"/>
        <v>25.410784309</v>
      </c>
    </row>
    <row r="133" spans="1:2" ht="12.75">
      <c r="A133" s="6">
        <v>1.5125</v>
      </c>
      <c r="B133" s="1">
        <f t="shared" si="1"/>
        <v>25.556806375</v>
      </c>
    </row>
    <row r="134" spans="1:2" ht="12.75">
      <c r="A134" s="6">
        <v>1.5222</v>
      </c>
      <c r="B134" s="1">
        <f t="shared" si="1"/>
        <v>25.721505682</v>
      </c>
    </row>
    <row r="135" spans="1:2" ht="12.75">
      <c r="A135" s="6">
        <v>1.5442</v>
      </c>
      <c r="B135" s="1">
        <f t="shared" si="1"/>
        <v>26.095050502000003</v>
      </c>
    </row>
    <row r="136" spans="1:2" ht="12.75">
      <c r="A136" s="6">
        <v>1.5515</v>
      </c>
      <c r="B136" s="1">
        <f t="shared" si="1"/>
        <v>26.218999465000003</v>
      </c>
    </row>
    <row r="137" spans="1:2" ht="12.75">
      <c r="A137" s="6">
        <v>1.5515</v>
      </c>
      <c r="B137" s="1">
        <f t="shared" si="1"/>
        <v>26.218999465000003</v>
      </c>
    </row>
    <row r="138" spans="1:2" ht="12.75">
      <c r="A138" s="6">
        <v>1.5564</v>
      </c>
      <c r="B138" s="1">
        <f t="shared" si="1"/>
        <v>26.302198084</v>
      </c>
    </row>
    <row r="139" spans="1:2" ht="12.75">
      <c r="A139" s="6">
        <v>1.582</v>
      </c>
      <c r="B139" s="1">
        <f aca="true" t="shared" si="2" ref="B139:B202">(A139*16.97931)-0.1244</f>
        <v>26.736868420000004</v>
      </c>
    </row>
    <row r="140" spans="1:2" ht="12.75">
      <c r="A140" s="6">
        <v>1.5918</v>
      </c>
      <c r="B140" s="1">
        <f t="shared" si="2"/>
        <v>26.903265658000002</v>
      </c>
    </row>
    <row r="141" spans="1:2" ht="12.75">
      <c r="A141" s="6">
        <v>1.5967</v>
      </c>
      <c r="B141" s="1">
        <f t="shared" si="2"/>
        <v>26.986464277000003</v>
      </c>
    </row>
    <row r="142" spans="1:2" ht="12.75">
      <c r="A142" s="6">
        <v>1.615</v>
      </c>
      <c r="B142" s="1">
        <f t="shared" si="2"/>
        <v>27.29718565</v>
      </c>
    </row>
    <row r="143" spans="1:2" ht="12.75">
      <c r="A143" s="6">
        <v>1.6443</v>
      </c>
      <c r="B143" s="1">
        <f t="shared" si="2"/>
        <v>27.794679433000002</v>
      </c>
    </row>
    <row r="144" spans="1:2" ht="12.75">
      <c r="A144" s="6">
        <v>1.6382</v>
      </c>
      <c r="B144" s="1">
        <f t="shared" si="2"/>
        <v>27.691105642000004</v>
      </c>
    </row>
    <row r="145" spans="1:2" ht="12.75">
      <c r="A145" s="6">
        <v>1.6467</v>
      </c>
      <c r="B145" s="1">
        <f t="shared" si="2"/>
        <v>27.835429777</v>
      </c>
    </row>
    <row r="146" spans="1:2" ht="12.75">
      <c r="A146" s="6">
        <v>1.6589</v>
      </c>
      <c r="B146" s="1">
        <f t="shared" si="2"/>
        <v>28.042577359000003</v>
      </c>
    </row>
    <row r="147" spans="1:2" ht="12.75">
      <c r="A147" s="6">
        <v>1.665</v>
      </c>
      <c r="B147" s="1">
        <f t="shared" si="2"/>
        <v>28.14615115</v>
      </c>
    </row>
    <row r="148" spans="1:2" ht="12.75">
      <c r="A148" s="6">
        <v>1.6614</v>
      </c>
      <c r="B148" s="1">
        <f t="shared" si="2"/>
        <v>28.085025634</v>
      </c>
    </row>
    <row r="149" spans="1:2" ht="12.75">
      <c r="A149" s="6">
        <v>1.6589</v>
      </c>
      <c r="B149" s="1">
        <f t="shared" si="2"/>
        <v>28.042577359000003</v>
      </c>
    </row>
    <row r="150" spans="1:2" ht="12.75">
      <c r="A150" s="6">
        <v>1.6675</v>
      </c>
      <c r="B150" s="1">
        <f t="shared" si="2"/>
        <v>28.188599425</v>
      </c>
    </row>
    <row r="151" spans="1:2" ht="12.75">
      <c r="A151" s="6">
        <v>1.6772</v>
      </c>
      <c r="B151" s="1">
        <f t="shared" si="2"/>
        <v>28.353298732000003</v>
      </c>
    </row>
    <row r="152" spans="1:2" ht="12.75">
      <c r="A152" s="6">
        <v>1.6748</v>
      </c>
      <c r="B152" s="1">
        <f t="shared" si="2"/>
        <v>28.312548388000003</v>
      </c>
    </row>
    <row r="153" spans="1:3" ht="12.75">
      <c r="A153" s="6">
        <v>1.6736</v>
      </c>
      <c r="B153" s="1">
        <f t="shared" si="2"/>
        <v>28.292173216000002</v>
      </c>
      <c r="C153" t="s">
        <v>8</v>
      </c>
    </row>
    <row r="154" spans="1:2" ht="12.75">
      <c r="A154" s="6">
        <v>1.6797</v>
      </c>
      <c r="B154" s="1">
        <f t="shared" si="2"/>
        <v>28.395747007</v>
      </c>
    </row>
    <row r="155" spans="1:2" ht="12.75">
      <c r="A155" s="6">
        <v>1.676</v>
      </c>
      <c r="B155" s="1">
        <f t="shared" si="2"/>
        <v>28.33292356</v>
      </c>
    </row>
    <row r="156" spans="1:2" ht="12.75">
      <c r="A156" s="6">
        <v>1.6846</v>
      </c>
      <c r="B156" s="1">
        <f t="shared" si="2"/>
        <v>28.478945626</v>
      </c>
    </row>
    <row r="157" spans="1:2" ht="12.75">
      <c r="A157" s="6">
        <v>1.6821</v>
      </c>
      <c r="B157" s="1">
        <f t="shared" si="2"/>
        <v>28.436497351</v>
      </c>
    </row>
    <row r="158" spans="1:2" ht="12.75">
      <c r="A158" s="6">
        <v>1.6907</v>
      </c>
      <c r="B158" s="1">
        <f t="shared" si="2"/>
        <v>28.582519417000004</v>
      </c>
    </row>
    <row r="159" spans="1:2" ht="12.75">
      <c r="A159" s="6">
        <v>1.6895</v>
      </c>
      <c r="B159" s="1">
        <f t="shared" si="2"/>
        <v>28.562144245000002</v>
      </c>
    </row>
    <row r="160" spans="1:2" ht="12.75">
      <c r="A160" s="6">
        <v>1.6882</v>
      </c>
      <c r="B160" s="1">
        <f t="shared" si="2"/>
        <v>28.540071142</v>
      </c>
    </row>
    <row r="161" spans="1:2" ht="12.75">
      <c r="A161" s="6">
        <v>1.676</v>
      </c>
      <c r="B161" s="1">
        <f t="shared" si="2"/>
        <v>28.33292356</v>
      </c>
    </row>
    <row r="162" spans="1:2" ht="12.75">
      <c r="A162" s="6">
        <v>1.687</v>
      </c>
      <c r="B162" s="1">
        <f t="shared" si="2"/>
        <v>28.51969597</v>
      </c>
    </row>
    <row r="163" spans="1:2" ht="12.75">
      <c r="A163" s="6">
        <v>1.6943</v>
      </c>
      <c r="B163" s="1">
        <f t="shared" si="2"/>
        <v>28.643644933</v>
      </c>
    </row>
    <row r="164" spans="1:2" ht="12.75">
      <c r="A164" s="6">
        <v>1.6943</v>
      </c>
      <c r="B164" s="1">
        <f t="shared" si="2"/>
        <v>28.643644933</v>
      </c>
    </row>
    <row r="165" spans="1:2" ht="12.75">
      <c r="A165" s="6">
        <v>1.6968</v>
      </c>
      <c r="B165" s="1">
        <f t="shared" si="2"/>
        <v>28.686093208000003</v>
      </c>
    </row>
    <row r="166" spans="1:2" ht="12.75">
      <c r="A166" s="6">
        <v>1.6968</v>
      </c>
      <c r="B166" s="1">
        <f t="shared" si="2"/>
        <v>28.686093208000003</v>
      </c>
    </row>
    <row r="167" spans="1:2" ht="12.75">
      <c r="A167" s="6">
        <v>1.6919</v>
      </c>
      <c r="B167" s="1">
        <f t="shared" si="2"/>
        <v>28.602894589</v>
      </c>
    </row>
    <row r="168" spans="1:2" ht="12.75">
      <c r="A168" s="6">
        <v>1.6858</v>
      </c>
      <c r="B168" s="1">
        <f t="shared" si="2"/>
        <v>28.499320798</v>
      </c>
    </row>
    <row r="169" spans="1:2" ht="12.75">
      <c r="A169" s="6">
        <v>1.6846</v>
      </c>
      <c r="B169" s="1">
        <f t="shared" si="2"/>
        <v>28.478945626</v>
      </c>
    </row>
    <row r="170" spans="1:2" ht="12.75">
      <c r="A170" s="6">
        <v>1.6846</v>
      </c>
      <c r="B170" s="1">
        <f t="shared" si="2"/>
        <v>28.478945626</v>
      </c>
    </row>
    <row r="171" spans="1:2" ht="12.75">
      <c r="A171" s="6">
        <v>1.6821</v>
      </c>
      <c r="B171" s="1">
        <f t="shared" si="2"/>
        <v>28.436497351</v>
      </c>
    </row>
    <row r="172" spans="1:2" ht="12.75">
      <c r="A172" s="6">
        <v>1.6797</v>
      </c>
      <c r="B172" s="1">
        <f t="shared" si="2"/>
        <v>28.395747007</v>
      </c>
    </row>
    <row r="173" spans="1:2" ht="12.75">
      <c r="A173" s="6">
        <v>1.6833</v>
      </c>
      <c r="B173" s="1">
        <f t="shared" si="2"/>
        <v>28.456872523</v>
      </c>
    </row>
    <row r="174" spans="1:2" ht="12.75">
      <c r="A174" s="6">
        <v>1.6797</v>
      </c>
      <c r="B174" s="1">
        <f t="shared" si="2"/>
        <v>28.395747007</v>
      </c>
    </row>
    <row r="175" spans="1:2" ht="12.75">
      <c r="A175" s="6">
        <v>1.6895</v>
      </c>
      <c r="B175" s="1">
        <f t="shared" si="2"/>
        <v>28.562144245000002</v>
      </c>
    </row>
    <row r="176" spans="1:2" ht="12.75">
      <c r="A176" s="6">
        <v>1.6907</v>
      </c>
      <c r="B176" s="1">
        <f t="shared" si="2"/>
        <v>28.582519417000004</v>
      </c>
    </row>
    <row r="177" spans="1:2" ht="12.75">
      <c r="A177" s="6">
        <v>1.6907</v>
      </c>
      <c r="B177" s="1">
        <f t="shared" si="2"/>
        <v>28.582519417000004</v>
      </c>
    </row>
    <row r="178" spans="1:2" ht="12.75">
      <c r="A178" s="6">
        <v>1.698</v>
      </c>
      <c r="B178" s="1">
        <f t="shared" si="2"/>
        <v>28.70646838</v>
      </c>
    </row>
    <row r="179" spans="1:2" ht="12.75">
      <c r="A179" s="6">
        <v>1.6956</v>
      </c>
      <c r="B179" s="1">
        <f t="shared" si="2"/>
        <v>28.665718036</v>
      </c>
    </row>
    <row r="180" spans="1:2" ht="12.75">
      <c r="A180" s="6">
        <v>1.6907</v>
      </c>
      <c r="B180" s="1">
        <f t="shared" si="2"/>
        <v>28.582519417000004</v>
      </c>
    </row>
    <row r="181" spans="1:2" ht="12.75">
      <c r="A181" s="6">
        <v>1.6907</v>
      </c>
      <c r="B181" s="1">
        <f t="shared" si="2"/>
        <v>28.582519417000004</v>
      </c>
    </row>
    <row r="182" spans="1:2" ht="12.75">
      <c r="A182" s="6">
        <v>1.6895</v>
      </c>
      <c r="B182" s="1">
        <f t="shared" si="2"/>
        <v>28.562144245000002</v>
      </c>
    </row>
    <row r="183" spans="1:2" ht="12.75">
      <c r="A183" s="6">
        <v>1.6992</v>
      </c>
      <c r="B183" s="1">
        <f t="shared" si="2"/>
        <v>28.726843552000002</v>
      </c>
    </row>
    <row r="184" spans="1:2" ht="12.75">
      <c r="A184" s="6">
        <v>1.7004</v>
      </c>
      <c r="B184" s="1">
        <f t="shared" si="2"/>
        <v>28.747218724</v>
      </c>
    </row>
    <row r="185" spans="1:2" ht="12.75">
      <c r="A185" s="6">
        <v>1.6968</v>
      </c>
      <c r="B185" s="1">
        <f t="shared" si="2"/>
        <v>28.686093208000003</v>
      </c>
    </row>
    <row r="186" spans="1:2" ht="12.75">
      <c r="A186" s="6">
        <v>1.6943</v>
      </c>
      <c r="B186" s="1">
        <f t="shared" si="2"/>
        <v>28.643644933</v>
      </c>
    </row>
    <row r="187" spans="1:2" ht="12.75">
      <c r="A187" s="6">
        <v>1.6968</v>
      </c>
      <c r="B187" s="1">
        <f t="shared" si="2"/>
        <v>28.686093208000003</v>
      </c>
    </row>
    <row r="188" spans="1:2" ht="12.75">
      <c r="A188" s="6">
        <v>1.6956</v>
      </c>
      <c r="B188" s="1">
        <f t="shared" si="2"/>
        <v>28.665718036</v>
      </c>
    </row>
    <row r="189" spans="1:2" ht="12.75">
      <c r="A189" s="6">
        <v>1.6931</v>
      </c>
      <c r="B189" s="1">
        <f t="shared" si="2"/>
        <v>28.623269761000003</v>
      </c>
    </row>
    <row r="190" spans="1:2" ht="12.75">
      <c r="A190" s="6">
        <v>1.6992</v>
      </c>
      <c r="B190" s="1">
        <f t="shared" si="2"/>
        <v>28.726843552000002</v>
      </c>
    </row>
    <row r="191" spans="1:2" ht="12.75">
      <c r="A191" s="6">
        <v>1.6943</v>
      </c>
      <c r="B191" s="1">
        <f t="shared" si="2"/>
        <v>28.643644933</v>
      </c>
    </row>
    <row r="192" spans="1:2" ht="12.75">
      <c r="A192" s="6">
        <v>1.6956</v>
      </c>
      <c r="B192" s="1">
        <f t="shared" si="2"/>
        <v>28.665718036</v>
      </c>
    </row>
    <row r="193" spans="1:2" ht="12.75">
      <c r="A193" s="6">
        <v>1.7004</v>
      </c>
      <c r="B193" s="1">
        <f t="shared" si="2"/>
        <v>28.747218724</v>
      </c>
    </row>
    <row r="194" spans="1:2" ht="12.75">
      <c r="A194" s="6">
        <v>1.6968</v>
      </c>
      <c r="B194" s="1">
        <f t="shared" si="2"/>
        <v>28.686093208000003</v>
      </c>
    </row>
    <row r="195" spans="1:2" ht="12.75">
      <c r="A195" s="6">
        <v>1.6943</v>
      </c>
      <c r="B195" s="1">
        <f t="shared" si="2"/>
        <v>28.643644933</v>
      </c>
    </row>
    <row r="196" spans="1:2" ht="12.75">
      <c r="A196" s="6">
        <v>1.6956</v>
      </c>
      <c r="B196" s="1">
        <f t="shared" si="2"/>
        <v>28.665718036</v>
      </c>
    </row>
    <row r="197" spans="1:2" ht="12.75">
      <c r="A197" s="6">
        <v>1.6956</v>
      </c>
      <c r="B197" s="1">
        <f t="shared" si="2"/>
        <v>28.665718036</v>
      </c>
    </row>
    <row r="198" spans="1:2" ht="12.75">
      <c r="A198" s="6">
        <v>1.6956</v>
      </c>
      <c r="B198" s="1">
        <f t="shared" si="2"/>
        <v>28.665718036</v>
      </c>
    </row>
    <row r="199" spans="1:2" ht="12.75">
      <c r="A199" s="6">
        <v>1.6882</v>
      </c>
      <c r="B199" s="1">
        <f t="shared" si="2"/>
        <v>28.540071142</v>
      </c>
    </row>
    <row r="200" spans="1:2" ht="12.75">
      <c r="A200" s="6">
        <v>1.6943</v>
      </c>
      <c r="B200" s="1">
        <f t="shared" si="2"/>
        <v>28.643644933</v>
      </c>
    </row>
    <row r="201" spans="1:2" ht="12.75">
      <c r="A201" s="6">
        <v>1.6833</v>
      </c>
      <c r="B201" s="1">
        <f t="shared" si="2"/>
        <v>28.456872523</v>
      </c>
    </row>
    <row r="202" spans="1:2" ht="12.75">
      <c r="A202" s="6">
        <v>1.6882</v>
      </c>
      <c r="B202" s="1">
        <f t="shared" si="2"/>
        <v>28.540071142</v>
      </c>
    </row>
    <row r="203" spans="1:2" ht="12.75">
      <c r="A203" s="6">
        <v>1.6882</v>
      </c>
      <c r="B203" s="1">
        <f aca="true" t="shared" si="3" ref="B203:B266">(A203*16.97931)-0.1244</f>
        <v>28.540071142</v>
      </c>
    </row>
    <row r="204" spans="1:2" ht="12.75">
      <c r="A204" s="6">
        <v>1.6833</v>
      </c>
      <c r="B204" s="1">
        <f t="shared" si="3"/>
        <v>28.456872523</v>
      </c>
    </row>
    <row r="205" spans="1:2" ht="12.75">
      <c r="A205" s="6">
        <v>1.6736</v>
      </c>
      <c r="B205" s="1">
        <f t="shared" si="3"/>
        <v>28.292173216000002</v>
      </c>
    </row>
    <row r="206" spans="1:2" ht="12.75">
      <c r="A206" s="6">
        <v>1.6736</v>
      </c>
      <c r="B206" s="1">
        <f t="shared" si="3"/>
        <v>28.292173216000002</v>
      </c>
    </row>
    <row r="207" spans="1:2" ht="12.75">
      <c r="A207" s="6">
        <v>1.676</v>
      </c>
      <c r="B207" s="1">
        <f t="shared" si="3"/>
        <v>28.33292356</v>
      </c>
    </row>
    <row r="208" spans="1:2" ht="12.75">
      <c r="A208" s="6">
        <v>1.6797</v>
      </c>
      <c r="B208" s="1">
        <f t="shared" si="3"/>
        <v>28.395747007</v>
      </c>
    </row>
    <row r="209" spans="1:2" ht="12.75">
      <c r="A209" s="6">
        <v>1.6724</v>
      </c>
      <c r="B209" s="1">
        <f t="shared" si="3"/>
        <v>28.271798044000004</v>
      </c>
    </row>
    <row r="210" spans="1:2" ht="12.75">
      <c r="A210" s="6">
        <v>1.6699</v>
      </c>
      <c r="B210" s="1">
        <f t="shared" si="3"/>
        <v>28.229349769</v>
      </c>
    </row>
    <row r="211" spans="1:2" ht="12.75">
      <c r="A211" s="6">
        <v>1.6675</v>
      </c>
      <c r="B211" s="1">
        <f t="shared" si="3"/>
        <v>28.188599425</v>
      </c>
    </row>
    <row r="212" spans="1:3" ht="12.75">
      <c r="A212" s="6">
        <v>1.6748</v>
      </c>
      <c r="B212" s="1">
        <f t="shared" si="3"/>
        <v>28.312548388000003</v>
      </c>
      <c r="C212" t="s">
        <v>8</v>
      </c>
    </row>
    <row r="213" spans="1:2" ht="12.75">
      <c r="A213" s="6">
        <v>1.6699</v>
      </c>
      <c r="B213" s="1">
        <f t="shared" si="3"/>
        <v>28.229349769</v>
      </c>
    </row>
    <row r="214" spans="1:2" ht="12.75">
      <c r="A214" s="6">
        <v>1.6614</v>
      </c>
      <c r="B214" s="1">
        <f t="shared" si="3"/>
        <v>28.085025634</v>
      </c>
    </row>
    <row r="215" spans="1:2" ht="12.75">
      <c r="A215" s="6">
        <v>1.6675</v>
      </c>
      <c r="B215" s="1">
        <f t="shared" si="3"/>
        <v>28.188599425</v>
      </c>
    </row>
    <row r="216" spans="1:2" ht="12.75">
      <c r="A216" s="6">
        <v>1.6675</v>
      </c>
      <c r="B216" s="1">
        <f t="shared" si="3"/>
        <v>28.188599425</v>
      </c>
    </row>
    <row r="217" spans="1:2" ht="12.75">
      <c r="A217" s="6">
        <v>1.6809</v>
      </c>
      <c r="B217" s="1">
        <f t="shared" si="3"/>
        <v>28.416122179000002</v>
      </c>
    </row>
    <row r="218" spans="1:2" ht="12.75">
      <c r="A218" s="6">
        <v>1.6638</v>
      </c>
      <c r="B218" s="1">
        <f t="shared" si="3"/>
        <v>28.125775978</v>
      </c>
    </row>
    <row r="219" spans="1:2" ht="12.75">
      <c r="A219" s="6">
        <v>1.6577</v>
      </c>
      <c r="B219" s="1">
        <f t="shared" si="3"/>
        <v>28.022202187</v>
      </c>
    </row>
    <row r="220" spans="1:2" ht="12.75">
      <c r="A220" s="6">
        <v>1.6467</v>
      </c>
      <c r="B220" s="1">
        <f t="shared" si="3"/>
        <v>27.835429777</v>
      </c>
    </row>
    <row r="221" spans="1:2" ht="12.75">
      <c r="A221" s="6">
        <v>1.6699</v>
      </c>
      <c r="B221" s="1">
        <f t="shared" si="3"/>
        <v>28.229349769</v>
      </c>
    </row>
    <row r="222" spans="1:2" ht="12.75">
      <c r="A222" s="6">
        <v>1.6541</v>
      </c>
      <c r="B222" s="1">
        <f t="shared" si="3"/>
        <v>27.961076671</v>
      </c>
    </row>
    <row r="223" spans="1:2" ht="12.75">
      <c r="A223" s="6">
        <v>1.6492</v>
      </c>
      <c r="B223" s="1">
        <f t="shared" si="3"/>
        <v>27.877878052</v>
      </c>
    </row>
    <row r="224" spans="1:2" ht="12.75">
      <c r="A224" s="6">
        <v>1.6577</v>
      </c>
      <c r="B224" s="1">
        <f t="shared" si="3"/>
        <v>28.022202187</v>
      </c>
    </row>
    <row r="225" spans="1:2" ht="12.75">
      <c r="A225" s="6">
        <v>1.6455</v>
      </c>
      <c r="B225" s="1">
        <f t="shared" si="3"/>
        <v>27.815054605</v>
      </c>
    </row>
    <row r="226" spans="1:2" ht="12.75">
      <c r="A226" s="6">
        <v>1.6602</v>
      </c>
      <c r="B226" s="1">
        <f t="shared" si="3"/>
        <v>28.064650462</v>
      </c>
    </row>
    <row r="227" spans="1:2" ht="12.75">
      <c r="A227" s="6">
        <v>1.6296</v>
      </c>
      <c r="B227" s="1">
        <f t="shared" si="3"/>
        <v>27.545083576</v>
      </c>
    </row>
    <row r="228" spans="1:2" ht="12.75">
      <c r="A228" s="6">
        <v>1.6479</v>
      </c>
      <c r="B228" s="1">
        <f t="shared" si="3"/>
        <v>27.855804949</v>
      </c>
    </row>
    <row r="229" spans="1:2" ht="12.75">
      <c r="A229" s="6">
        <v>1.6455</v>
      </c>
      <c r="B229" s="1">
        <f t="shared" si="3"/>
        <v>27.815054605</v>
      </c>
    </row>
    <row r="230" spans="1:2" ht="12.75">
      <c r="A230" s="6">
        <v>1.6138</v>
      </c>
      <c r="B230" s="1">
        <f t="shared" si="3"/>
        <v>27.276810477999998</v>
      </c>
    </row>
    <row r="231" spans="1:2" ht="12.75">
      <c r="A231" s="6">
        <v>1.6284</v>
      </c>
      <c r="B231" s="1">
        <f t="shared" si="3"/>
        <v>27.524708404000002</v>
      </c>
    </row>
    <row r="232" spans="1:2" ht="12.75">
      <c r="A232" s="6">
        <v>1.6089</v>
      </c>
      <c r="B232" s="1">
        <f t="shared" si="3"/>
        <v>27.193611859</v>
      </c>
    </row>
    <row r="233" spans="1:2" ht="12.75">
      <c r="A233" s="6">
        <v>1.6138</v>
      </c>
      <c r="B233" s="1">
        <f t="shared" si="3"/>
        <v>27.276810477999998</v>
      </c>
    </row>
    <row r="234" spans="1:2" ht="12.75">
      <c r="A234" s="6">
        <v>1.6064</v>
      </c>
      <c r="B234" s="1">
        <f t="shared" si="3"/>
        <v>27.151163584000003</v>
      </c>
    </row>
    <row r="235" spans="1:2" ht="12.75">
      <c r="A235" s="6">
        <v>1.5967</v>
      </c>
      <c r="B235" s="1">
        <f t="shared" si="3"/>
        <v>26.986464277000003</v>
      </c>
    </row>
    <row r="236" spans="1:2" ht="12.75">
      <c r="A236" s="6">
        <v>1.6016</v>
      </c>
      <c r="B236" s="1">
        <f t="shared" si="3"/>
        <v>27.069662896</v>
      </c>
    </row>
    <row r="237" spans="1:2" ht="12.75">
      <c r="A237" s="6">
        <v>1.582</v>
      </c>
      <c r="B237" s="1">
        <f t="shared" si="3"/>
        <v>26.736868420000004</v>
      </c>
    </row>
    <row r="238" spans="1:2" ht="12.75">
      <c r="A238" s="6">
        <v>1.5845</v>
      </c>
      <c r="B238" s="1">
        <f t="shared" si="3"/>
        <v>26.779316695000002</v>
      </c>
    </row>
    <row r="239" spans="1:2" ht="12.75">
      <c r="A239" s="6">
        <v>1.5698</v>
      </c>
      <c r="B239" s="1">
        <f t="shared" si="3"/>
        <v>26.529720838000003</v>
      </c>
    </row>
    <row r="240" spans="1:2" ht="12.75">
      <c r="A240" s="6">
        <v>1.5759</v>
      </c>
      <c r="B240" s="1">
        <f t="shared" si="3"/>
        <v>26.633294629</v>
      </c>
    </row>
    <row r="241" spans="1:2" ht="12.75">
      <c r="A241" s="6">
        <v>1.5356</v>
      </c>
      <c r="B241" s="1">
        <f t="shared" si="3"/>
        <v>25.949028436000003</v>
      </c>
    </row>
    <row r="242" spans="1:2" ht="12.75">
      <c r="A242" s="6">
        <v>1.5662</v>
      </c>
      <c r="B242" s="1">
        <f t="shared" si="3"/>
        <v>26.468595322000002</v>
      </c>
    </row>
    <row r="243" spans="1:2" ht="12.75">
      <c r="A243" s="6">
        <v>1.5417</v>
      </c>
      <c r="B243" s="1">
        <f t="shared" si="3"/>
        <v>26.052602227</v>
      </c>
    </row>
    <row r="244" spans="1:2" ht="12.75">
      <c r="A244" s="6">
        <v>1.532</v>
      </c>
      <c r="B244" s="1">
        <f t="shared" si="3"/>
        <v>25.887902920000002</v>
      </c>
    </row>
    <row r="245" spans="1:2" ht="12.75">
      <c r="A245" s="6">
        <v>1.51</v>
      </c>
      <c r="B245" s="1">
        <f t="shared" si="3"/>
        <v>25.514358100000003</v>
      </c>
    </row>
    <row r="246" spans="1:2" ht="12.75">
      <c r="A246" s="6">
        <v>1.5222</v>
      </c>
      <c r="B246" s="1">
        <f t="shared" si="3"/>
        <v>25.721505682</v>
      </c>
    </row>
    <row r="247" spans="1:2" ht="12.75">
      <c r="A247" s="6">
        <v>1.5149</v>
      </c>
      <c r="B247" s="1">
        <f t="shared" si="3"/>
        <v>25.597556719</v>
      </c>
    </row>
    <row r="248" spans="1:2" ht="12.75">
      <c r="A248" s="6">
        <v>1.5125</v>
      </c>
      <c r="B248" s="1">
        <f t="shared" si="3"/>
        <v>25.556806375</v>
      </c>
    </row>
    <row r="249" spans="1:2" ht="12.75">
      <c r="A249" s="6">
        <v>1.4807</v>
      </c>
      <c r="B249" s="1">
        <f t="shared" si="3"/>
        <v>25.016864317</v>
      </c>
    </row>
    <row r="250" spans="1:2" ht="12.75">
      <c r="A250" s="6">
        <v>1.4709</v>
      </c>
      <c r="B250" s="1">
        <f t="shared" si="3"/>
        <v>24.850467079</v>
      </c>
    </row>
    <row r="251" spans="1:2" ht="12.75">
      <c r="A251" s="6">
        <v>1.4941</v>
      </c>
      <c r="B251" s="1">
        <f t="shared" si="3"/>
        <v>25.244387071000002</v>
      </c>
    </row>
    <row r="252" spans="1:2" ht="12.75">
      <c r="A252" s="6">
        <v>1.4722</v>
      </c>
      <c r="B252" s="1">
        <f t="shared" si="3"/>
        <v>24.872540182</v>
      </c>
    </row>
    <row r="253" spans="1:2" ht="12.75">
      <c r="A253" s="6">
        <v>1.4404</v>
      </c>
      <c r="B253" s="1">
        <f t="shared" si="3"/>
        <v>24.332598124</v>
      </c>
    </row>
    <row r="254" spans="1:2" ht="12.75">
      <c r="A254" s="6">
        <v>1.4453</v>
      </c>
      <c r="B254" s="1">
        <f t="shared" si="3"/>
        <v>24.415796743</v>
      </c>
    </row>
    <row r="255" spans="1:2" ht="12.75">
      <c r="A255" s="6">
        <v>1.4307</v>
      </c>
      <c r="B255" s="1">
        <f t="shared" si="3"/>
        <v>24.167898817</v>
      </c>
    </row>
    <row r="256" spans="1:2" ht="12.75">
      <c r="A256" s="6">
        <v>1.4343</v>
      </c>
      <c r="B256" s="1">
        <f t="shared" si="3"/>
        <v>24.229024332999998</v>
      </c>
    </row>
    <row r="257" spans="1:2" ht="12.75">
      <c r="A257" s="6">
        <v>1.4319</v>
      </c>
      <c r="B257" s="1">
        <f t="shared" si="3"/>
        <v>24.188273989</v>
      </c>
    </row>
    <row r="258" spans="1:2" ht="12.75">
      <c r="A258" s="6">
        <v>1.4038</v>
      </c>
      <c r="B258" s="1">
        <f t="shared" si="3"/>
        <v>23.711155378</v>
      </c>
    </row>
    <row r="259" spans="1:2" ht="12.75">
      <c r="A259" s="6">
        <v>1.4185</v>
      </c>
      <c r="B259" s="1">
        <f t="shared" si="3"/>
        <v>23.960751235000004</v>
      </c>
    </row>
    <row r="260" spans="1:2" ht="12.75">
      <c r="A260" s="6">
        <v>1.4099</v>
      </c>
      <c r="B260" s="1">
        <f t="shared" si="3"/>
        <v>23.814729169</v>
      </c>
    </row>
    <row r="261" spans="1:2" ht="12.75">
      <c r="A261" s="6">
        <v>1.3794</v>
      </c>
      <c r="B261" s="1">
        <f t="shared" si="3"/>
        <v>23.296860214</v>
      </c>
    </row>
    <row r="262" spans="1:2" ht="12.75">
      <c r="A262" s="6">
        <v>1.4075</v>
      </c>
      <c r="B262" s="1">
        <f t="shared" si="3"/>
        <v>23.773978825</v>
      </c>
    </row>
    <row r="263" spans="1:2" ht="12.75">
      <c r="A263" s="6">
        <v>1.3525</v>
      </c>
      <c r="B263" s="1">
        <f t="shared" si="3"/>
        <v>22.840116775000002</v>
      </c>
    </row>
    <row r="264" spans="1:2" ht="12.75">
      <c r="A264" s="6">
        <v>1.3818</v>
      </c>
      <c r="B264" s="1">
        <f t="shared" si="3"/>
        <v>23.337610557999998</v>
      </c>
    </row>
    <row r="265" spans="1:2" ht="12.75">
      <c r="A265" s="6">
        <v>1.3416</v>
      </c>
      <c r="B265" s="1">
        <f t="shared" si="3"/>
        <v>22.655042295999998</v>
      </c>
    </row>
    <row r="266" spans="1:2" ht="12.75">
      <c r="A266" s="6">
        <v>1.333</v>
      </c>
      <c r="B266" s="1">
        <f t="shared" si="3"/>
        <v>22.50902023</v>
      </c>
    </row>
    <row r="267" spans="1:2" ht="12.75">
      <c r="A267" s="6">
        <v>1.3245</v>
      </c>
      <c r="B267" s="1">
        <f aca="true" t="shared" si="4" ref="B267:B330">(A267*16.97931)-0.1244</f>
        <v>22.364696095</v>
      </c>
    </row>
    <row r="268" spans="1:2" ht="12.75">
      <c r="A268" s="6">
        <v>1.3489</v>
      </c>
      <c r="B268" s="1">
        <f t="shared" si="4"/>
        <v>22.778991259</v>
      </c>
    </row>
    <row r="269" spans="1:2" ht="12.75">
      <c r="A269" s="6">
        <v>1.3184</v>
      </c>
      <c r="B269" s="1">
        <f t="shared" si="4"/>
        <v>22.261122304</v>
      </c>
    </row>
    <row r="270" spans="1:2" ht="12.75">
      <c r="A270" s="6">
        <v>1.3208</v>
      </c>
      <c r="B270" s="1">
        <f t="shared" si="4"/>
        <v>22.301872648</v>
      </c>
    </row>
    <row r="271" spans="1:2" ht="12.75">
      <c r="A271" s="6">
        <v>1.2891</v>
      </c>
      <c r="B271" s="1">
        <f t="shared" si="4"/>
        <v>21.763628520999998</v>
      </c>
    </row>
    <row r="272" spans="1:3" ht="12.75">
      <c r="A272" s="6">
        <v>1.2939</v>
      </c>
      <c r="B272" s="1">
        <f t="shared" si="4"/>
        <v>21.845129209000003</v>
      </c>
      <c r="C272" t="s">
        <v>8</v>
      </c>
    </row>
    <row r="273" spans="1:2" ht="12.75">
      <c r="A273" s="6">
        <v>1.3025</v>
      </c>
      <c r="B273" s="1">
        <f t="shared" si="4"/>
        <v>21.991151275</v>
      </c>
    </row>
    <row r="274" spans="1:2" ht="12.75">
      <c r="A274" s="6">
        <v>1.283</v>
      </c>
      <c r="B274" s="1">
        <f t="shared" si="4"/>
        <v>21.66005473</v>
      </c>
    </row>
    <row r="275" spans="1:2" ht="12.75">
      <c r="A275" s="6">
        <v>1.2659</v>
      </c>
      <c r="B275" s="1">
        <f t="shared" si="4"/>
        <v>21.369708529</v>
      </c>
    </row>
    <row r="276" spans="1:2" ht="12.75">
      <c r="A276" s="6">
        <v>1.2598</v>
      </c>
      <c r="B276" s="1">
        <f t="shared" si="4"/>
        <v>21.266134738</v>
      </c>
    </row>
    <row r="277" spans="1:2" ht="12.75">
      <c r="A277" s="6">
        <v>1.2537</v>
      </c>
      <c r="B277" s="1">
        <f t="shared" si="4"/>
        <v>21.162560947000003</v>
      </c>
    </row>
    <row r="278" spans="1:2" ht="12.75">
      <c r="A278" s="6">
        <v>1.239</v>
      </c>
      <c r="B278" s="1">
        <f t="shared" si="4"/>
        <v>20.912965090000004</v>
      </c>
    </row>
    <row r="279" spans="1:2" ht="12.75">
      <c r="A279" s="6">
        <v>1.2305</v>
      </c>
      <c r="B279" s="1">
        <f t="shared" si="4"/>
        <v>20.768640955</v>
      </c>
    </row>
    <row r="280" spans="1:2" ht="12.75">
      <c r="A280" s="6">
        <v>1.2378</v>
      </c>
      <c r="B280" s="1">
        <f t="shared" si="4"/>
        <v>20.892589918000002</v>
      </c>
    </row>
    <row r="281" spans="1:2" ht="12.75">
      <c r="A281" s="6">
        <v>1.2317</v>
      </c>
      <c r="B281" s="1">
        <f t="shared" si="4"/>
        <v>20.789016127</v>
      </c>
    </row>
    <row r="282" spans="1:2" ht="12.75">
      <c r="A282" s="6">
        <v>1.2305</v>
      </c>
      <c r="B282" s="1">
        <f t="shared" si="4"/>
        <v>20.768640955</v>
      </c>
    </row>
    <row r="283" spans="1:2" ht="12.75">
      <c r="A283" s="6">
        <v>1.1902</v>
      </c>
      <c r="B283" s="1">
        <f t="shared" si="4"/>
        <v>20.084374762</v>
      </c>
    </row>
    <row r="284" spans="1:2" ht="12.75">
      <c r="A284" s="6">
        <v>1.1951</v>
      </c>
      <c r="B284" s="1">
        <f t="shared" si="4"/>
        <v>20.167573381</v>
      </c>
    </row>
    <row r="285" spans="1:2" ht="12.75">
      <c r="A285" s="6">
        <v>1.1597</v>
      </c>
      <c r="B285" s="1">
        <f t="shared" si="4"/>
        <v>19.566505807</v>
      </c>
    </row>
    <row r="286" spans="1:2" ht="12.75">
      <c r="A286" s="6">
        <v>1.178</v>
      </c>
      <c r="B286" s="1">
        <f t="shared" si="4"/>
        <v>19.87722718</v>
      </c>
    </row>
    <row r="287" spans="1:2" ht="12.75">
      <c r="A287" s="6">
        <v>1.1548</v>
      </c>
      <c r="B287" s="1">
        <f t="shared" si="4"/>
        <v>19.483307188</v>
      </c>
    </row>
    <row r="288" spans="1:2" ht="12.75">
      <c r="A288" s="6">
        <v>1.1414</v>
      </c>
      <c r="B288" s="1">
        <f t="shared" si="4"/>
        <v>19.255784434</v>
      </c>
    </row>
    <row r="289" spans="1:2" ht="12.75">
      <c r="A289" s="6">
        <v>1.145</v>
      </c>
      <c r="B289" s="1">
        <f t="shared" si="4"/>
        <v>19.31690995</v>
      </c>
    </row>
    <row r="290" spans="1:2" ht="12.75">
      <c r="A290" s="6">
        <v>1.1316</v>
      </c>
      <c r="B290" s="1">
        <f t="shared" si="4"/>
        <v>19.089387196</v>
      </c>
    </row>
    <row r="291" spans="1:2" ht="12.75">
      <c r="A291" s="6">
        <v>1.1389</v>
      </c>
      <c r="B291" s="1">
        <f t="shared" si="4"/>
        <v>19.213336159</v>
      </c>
    </row>
    <row r="292" spans="1:2" ht="12.75">
      <c r="A292" s="6">
        <v>1.1108</v>
      </c>
      <c r="B292" s="1">
        <f t="shared" si="4"/>
        <v>18.736217548</v>
      </c>
    </row>
    <row r="293" spans="1:2" ht="12.75">
      <c r="A293" s="6">
        <v>1.1084</v>
      </c>
      <c r="B293" s="1">
        <f t="shared" si="4"/>
        <v>18.695467204</v>
      </c>
    </row>
    <row r="294" spans="1:2" ht="12.75">
      <c r="A294" s="6">
        <v>1.0852</v>
      </c>
      <c r="B294" s="1">
        <f t="shared" si="4"/>
        <v>18.301547212</v>
      </c>
    </row>
    <row r="295" spans="1:2" ht="12.75">
      <c r="A295" s="6">
        <v>1.0889</v>
      </c>
      <c r="B295" s="1">
        <f t="shared" si="4"/>
        <v>18.364370659</v>
      </c>
    </row>
    <row r="296" spans="1:2" ht="12.75">
      <c r="A296" s="6">
        <v>1.084</v>
      </c>
      <c r="B296" s="1">
        <f t="shared" si="4"/>
        <v>18.28117204</v>
      </c>
    </row>
    <row r="297" spans="1:2" ht="12.75">
      <c r="A297" s="6">
        <v>1.0706</v>
      </c>
      <c r="B297" s="1">
        <f t="shared" si="4"/>
        <v>18.053649286</v>
      </c>
    </row>
    <row r="298" spans="1:2" ht="12.75">
      <c r="A298" s="6">
        <v>1.0693</v>
      </c>
      <c r="B298" s="1">
        <f t="shared" si="4"/>
        <v>18.031576183</v>
      </c>
    </row>
    <row r="299" spans="1:2" ht="12.75">
      <c r="A299" s="6">
        <v>1.062</v>
      </c>
      <c r="B299" s="1">
        <f t="shared" si="4"/>
        <v>17.907627220000002</v>
      </c>
    </row>
    <row r="300" spans="1:2" ht="12.75">
      <c r="A300" s="6">
        <v>1.0449</v>
      </c>
      <c r="B300" s="1">
        <f t="shared" si="4"/>
        <v>17.617281019</v>
      </c>
    </row>
    <row r="301" spans="1:2" ht="12.75">
      <c r="A301" s="6">
        <v>1.0327</v>
      </c>
      <c r="B301" s="1">
        <f t="shared" si="4"/>
        <v>17.410133437</v>
      </c>
    </row>
    <row r="302" spans="1:2" ht="12.75">
      <c r="A302" s="6">
        <v>1.0266</v>
      </c>
      <c r="B302" s="1">
        <f t="shared" si="4"/>
        <v>17.306559646</v>
      </c>
    </row>
    <row r="303" spans="1:2" ht="12.75">
      <c r="A303" s="6">
        <v>1.0205</v>
      </c>
      <c r="B303" s="1">
        <f t="shared" si="4"/>
        <v>17.202985855</v>
      </c>
    </row>
    <row r="304" spans="1:2" ht="12.75">
      <c r="A304" s="6">
        <v>1.0083</v>
      </c>
      <c r="B304" s="1">
        <f t="shared" si="4"/>
        <v>16.995838273</v>
      </c>
    </row>
    <row r="305" spans="1:2" ht="12.75">
      <c r="A305" s="6">
        <v>0.98633</v>
      </c>
      <c r="B305" s="1">
        <f t="shared" si="4"/>
        <v>16.6228028323</v>
      </c>
    </row>
    <row r="306" spans="1:2" ht="12.75">
      <c r="A306" s="6">
        <v>0.99731</v>
      </c>
      <c r="B306" s="1">
        <f t="shared" si="4"/>
        <v>16.8092356561</v>
      </c>
    </row>
    <row r="307" spans="1:2" ht="12.75">
      <c r="A307" s="6">
        <v>0.95337</v>
      </c>
      <c r="B307" s="1">
        <f t="shared" si="4"/>
        <v>16.063164774700002</v>
      </c>
    </row>
    <row r="308" spans="1:2" ht="12.75">
      <c r="A308" s="6">
        <v>0.96802</v>
      </c>
      <c r="B308" s="1">
        <f t="shared" si="4"/>
        <v>16.3119116662</v>
      </c>
    </row>
    <row r="309" spans="1:2" ht="12.75">
      <c r="A309" s="6">
        <v>0.93506</v>
      </c>
      <c r="B309" s="1">
        <f t="shared" si="4"/>
        <v>15.752273608600001</v>
      </c>
    </row>
    <row r="310" spans="1:2" ht="12.75">
      <c r="A310" s="6">
        <v>0.93262</v>
      </c>
      <c r="B310" s="1">
        <f t="shared" si="4"/>
        <v>15.710844092200002</v>
      </c>
    </row>
    <row r="311" spans="1:2" ht="12.75">
      <c r="A311" s="6">
        <v>0.92529</v>
      </c>
      <c r="B311" s="1">
        <f t="shared" si="4"/>
        <v>15.586385749900002</v>
      </c>
    </row>
    <row r="312" spans="1:2" ht="12.75">
      <c r="A312" s="6">
        <v>0.92773</v>
      </c>
      <c r="B312" s="1">
        <f t="shared" si="4"/>
        <v>15.627815266300003</v>
      </c>
    </row>
    <row r="313" spans="1:2" ht="12.75">
      <c r="A313" s="6">
        <v>0.92529</v>
      </c>
      <c r="B313" s="1">
        <f t="shared" si="4"/>
        <v>15.586385749900002</v>
      </c>
    </row>
    <row r="314" spans="1:2" ht="12.75">
      <c r="A314" s="6">
        <v>0.90454</v>
      </c>
      <c r="B314" s="1">
        <f t="shared" si="4"/>
        <v>15.234065067400001</v>
      </c>
    </row>
    <row r="315" spans="1:2" ht="12.75">
      <c r="A315" s="6">
        <v>0.93018</v>
      </c>
      <c r="B315" s="1">
        <f t="shared" si="4"/>
        <v>15.669414575800001</v>
      </c>
    </row>
    <row r="316" spans="1:2" ht="12.75">
      <c r="A316" s="6">
        <v>0.88623</v>
      </c>
      <c r="B316" s="1">
        <f t="shared" si="4"/>
        <v>14.923173901300002</v>
      </c>
    </row>
    <row r="317" spans="1:2" ht="12.75">
      <c r="A317" s="6">
        <v>0.89722</v>
      </c>
      <c r="B317" s="1">
        <f t="shared" si="4"/>
        <v>15.109776518200002</v>
      </c>
    </row>
    <row r="318" spans="1:2" ht="12.75">
      <c r="A318" s="6">
        <v>0.88135</v>
      </c>
      <c r="B318" s="1">
        <f t="shared" si="4"/>
        <v>14.840314868500002</v>
      </c>
    </row>
    <row r="319" spans="1:2" ht="12.75">
      <c r="A319" s="6">
        <v>0.87158</v>
      </c>
      <c r="B319" s="1">
        <f t="shared" si="4"/>
        <v>14.674427009800002</v>
      </c>
    </row>
    <row r="320" spans="1:2" ht="12.75">
      <c r="A320" s="6">
        <v>0.86182</v>
      </c>
      <c r="B320" s="1">
        <f t="shared" si="4"/>
        <v>14.508708944200002</v>
      </c>
    </row>
    <row r="321" spans="1:2" ht="12.75">
      <c r="A321" s="6">
        <v>0.85205</v>
      </c>
      <c r="B321" s="1">
        <f t="shared" si="4"/>
        <v>14.3428210855</v>
      </c>
    </row>
    <row r="322" spans="1:2" ht="12.75">
      <c r="A322" s="6">
        <v>0.84717</v>
      </c>
      <c r="B322" s="1">
        <f t="shared" si="4"/>
        <v>14.2599620527</v>
      </c>
    </row>
    <row r="323" spans="1:2" ht="12.75">
      <c r="A323" s="6">
        <v>0.84351</v>
      </c>
      <c r="B323" s="1">
        <f t="shared" si="4"/>
        <v>14.197817778100001</v>
      </c>
    </row>
    <row r="324" spans="1:2" ht="12.75">
      <c r="A324" s="6">
        <v>0.84351</v>
      </c>
      <c r="B324" s="1">
        <f t="shared" si="4"/>
        <v>14.197817778100001</v>
      </c>
    </row>
    <row r="325" spans="1:2" ht="12.75">
      <c r="A325" s="6">
        <v>0.8252</v>
      </c>
      <c r="B325" s="1">
        <f t="shared" si="4"/>
        <v>13.886926612000002</v>
      </c>
    </row>
    <row r="326" spans="1:2" ht="12.75">
      <c r="A326" s="6">
        <v>0.80688</v>
      </c>
      <c r="B326" s="1">
        <f t="shared" si="4"/>
        <v>13.575865652800003</v>
      </c>
    </row>
    <row r="327" spans="1:2" ht="12.75">
      <c r="A327" s="6">
        <v>0.80322</v>
      </c>
      <c r="B327" s="1">
        <f t="shared" si="4"/>
        <v>13.513721378200003</v>
      </c>
    </row>
    <row r="328" spans="1:2" ht="12.75">
      <c r="A328" s="6">
        <v>0.78979</v>
      </c>
      <c r="B328" s="1">
        <f t="shared" si="4"/>
        <v>13.285689244900002</v>
      </c>
    </row>
    <row r="329" spans="1:2" ht="12.75">
      <c r="A329" s="6">
        <v>0.77759</v>
      </c>
      <c r="B329" s="1">
        <f t="shared" si="4"/>
        <v>13.078541662900001</v>
      </c>
    </row>
    <row r="330" spans="1:2" ht="12.75">
      <c r="A330" s="6">
        <v>0.77271</v>
      </c>
      <c r="B330" s="1">
        <f t="shared" si="4"/>
        <v>12.995682630100001</v>
      </c>
    </row>
    <row r="331" spans="1:2" ht="12.75">
      <c r="A331" s="6">
        <v>0.76904</v>
      </c>
      <c r="B331" s="1">
        <f aca="true" t="shared" si="5" ref="B331:B394">(A331*16.97931)-0.1244</f>
        <v>12.9333685624</v>
      </c>
    </row>
    <row r="332" spans="1:2" ht="12.75">
      <c r="A332" s="6">
        <v>0.75806</v>
      </c>
      <c r="B332" s="1">
        <f t="shared" si="5"/>
        <v>12.746935738600001</v>
      </c>
    </row>
    <row r="333" spans="1:2" ht="12.75">
      <c r="A333" s="6">
        <v>0.73853</v>
      </c>
      <c r="B333" s="1">
        <f t="shared" si="5"/>
        <v>12.415329814300001</v>
      </c>
    </row>
    <row r="334" spans="1:2" ht="12.75">
      <c r="A334" s="6">
        <v>0.7373</v>
      </c>
      <c r="B334" s="1">
        <f t="shared" si="5"/>
        <v>12.394445263000001</v>
      </c>
    </row>
    <row r="335" spans="1:2" ht="12.75">
      <c r="A335" s="6">
        <v>0.73364</v>
      </c>
      <c r="B335" s="1">
        <f t="shared" si="5"/>
        <v>12.3323009884</v>
      </c>
    </row>
    <row r="336" spans="1:2" ht="12.75">
      <c r="A336" s="6">
        <v>0.72754</v>
      </c>
      <c r="B336" s="1">
        <f t="shared" si="5"/>
        <v>12.228727197400001</v>
      </c>
    </row>
    <row r="337" spans="1:2" ht="12.75">
      <c r="A337" s="6">
        <v>0.71655</v>
      </c>
      <c r="B337" s="1">
        <f t="shared" si="5"/>
        <v>12.042124580500001</v>
      </c>
    </row>
    <row r="338" spans="1:2" ht="12.75">
      <c r="A338" s="6">
        <v>0.70679</v>
      </c>
      <c r="B338" s="1">
        <f t="shared" si="5"/>
        <v>11.876406514900003</v>
      </c>
    </row>
    <row r="339" spans="1:2" ht="12.75">
      <c r="A339" s="6">
        <v>0.70679</v>
      </c>
      <c r="B339" s="1">
        <f t="shared" si="5"/>
        <v>11.876406514900003</v>
      </c>
    </row>
    <row r="340" spans="1:2" ht="12.75">
      <c r="A340" s="6">
        <v>0.68726</v>
      </c>
      <c r="B340" s="1">
        <f t="shared" si="5"/>
        <v>11.544800590600001</v>
      </c>
    </row>
    <row r="341" spans="1:2" ht="12.75">
      <c r="A341" s="6">
        <v>0.67505</v>
      </c>
      <c r="B341" s="1">
        <f t="shared" si="5"/>
        <v>11.337483215500002</v>
      </c>
    </row>
    <row r="342" spans="1:2" ht="12.75">
      <c r="A342" s="6">
        <v>0.67017</v>
      </c>
      <c r="B342" s="1">
        <f t="shared" si="5"/>
        <v>11.254624182700002</v>
      </c>
    </row>
    <row r="343" spans="1:2" ht="12.75">
      <c r="A343" s="6">
        <v>0.66162</v>
      </c>
      <c r="B343" s="1">
        <f t="shared" si="5"/>
        <v>11.109451082200001</v>
      </c>
    </row>
    <row r="344" spans="1:2" ht="12.75">
      <c r="A344" s="6">
        <v>0.65308</v>
      </c>
      <c r="B344" s="1">
        <f t="shared" si="5"/>
        <v>10.964447774800002</v>
      </c>
    </row>
    <row r="345" spans="1:2" ht="12.75">
      <c r="A345" s="6">
        <v>0.64697</v>
      </c>
      <c r="B345" s="1">
        <f t="shared" si="5"/>
        <v>10.860704190700002</v>
      </c>
    </row>
    <row r="346" spans="1:2" ht="12.75">
      <c r="A346" s="6">
        <v>0.64697</v>
      </c>
      <c r="B346" s="1">
        <f t="shared" si="5"/>
        <v>10.860704190700002</v>
      </c>
    </row>
    <row r="347" spans="1:2" ht="12.75">
      <c r="A347" s="6">
        <v>0.63477</v>
      </c>
      <c r="B347" s="1">
        <f t="shared" si="5"/>
        <v>10.6535566087</v>
      </c>
    </row>
    <row r="348" spans="1:2" ht="12.75">
      <c r="A348" s="6">
        <v>0.62622</v>
      </c>
      <c r="B348" s="1">
        <f t="shared" si="5"/>
        <v>10.508383508200001</v>
      </c>
    </row>
    <row r="349" spans="1:2" ht="12.75">
      <c r="A349" s="6">
        <v>0.61646</v>
      </c>
      <c r="B349" s="1">
        <f t="shared" si="5"/>
        <v>10.342665442600001</v>
      </c>
    </row>
    <row r="350" spans="1:2" ht="12.75">
      <c r="A350" s="6">
        <v>0.61401</v>
      </c>
      <c r="B350" s="1">
        <f t="shared" si="5"/>
        <v>10.3010661331</v>
      </c>
    </row>
    <row r="351" spans="1:2" ht="12.75">
      <c r="A351" s="6">
        <v>0.60181</v>
      </c>
      <c r="B351" s="1">
        <f t="shared" si="5"/>
        <v>10.0939185511</v>
      </c>
    </row>
    <row r="352" spans="1:2" ht="12.75">
      <c r="A352" s="6">
        <v>0.60547</v>
      </c>
      <c r="B352" s="1">
        <f t="shared" si="5"/>
        <v>10.156062825700001</v>
      </c>
    </row>
    <row r="353" spans="1:2" ht="12.75">
      <c r="A353" s="6">
        <v>0.59814</v>
      </c>
      <c r="B353" s="1">
        <f t="shared" si="5"/>
        <v>10.0316044834</v>
      </c>
    </row>
    <row r="354" spans="1:2" ht="12.75">
      <c r="A354" s="6">
        <v>0.5957</v>
      </c>
      <c r="B354" s="1">
        <f t="shared" si="5"/>
        <v>9.990174967000002</v>
      </c>
    </row>
    <row r="355" spans="1:2" ht="12.75">
      <c r="A355" s="6">
        <v>0.60669</v>
      </c>
      <c r="B355" s="1">
        <f t="shared" si="5"/>
        <v>10.1767775839</v>
      </c>
    </row>
    <row r="356" spans="1:2" ht="12.75">
      <c r="A356" s="6">
        <v>0.58472</v>
      </c>
      <c r="B356" s="1">
        <f t="shared" si="5"/>
        <v>9.803742143200001</v>
      </c>
    </row>
    <row r="357" spans="1:2" ht="12.75">
      <c r="A357" s="6">
        <v>0.58472</v>
      </c>
      <c r="B357" s="1">
        <f t="shared" si="5"/>
        <v>9.803742143200001</v>
      </c>
    </row>
    <row r="358" spans="1:2" ht="12.75">
      <c r="A358" s="6">
        <v>0.56885</v>
      </c>
      <c r="B358" s="1">
        <f t="shared" si="5"/>
        <v>9.5342804935</v>
      </c>
    </row>
    <row r="359" spans="1:2" ht="12.75">
      <c r="A359" s="6">
        <v>0.56641</v>
      </c>
      <c r="B359" s="1">
        <f t="shared" si="5"/>
        <v>9.492850977100002</v>
      </c>
    </row>
    <row r="360" spans="1:2" ht="12.75">
      <c r="A360" s="6">
        <v>0.55786</v>
      </c>
      <c r="B360" s="1">
        <f t="shared" si="5"/>
        <v>9.347677876600002</v>
      </c>
    </row>
    <row r="361" spans="1:2" ht="12.75">
      <c r="A361" s="6">
        <v>0.55176</v>
      </c>
      <c r="B361" s="1">
        <f t="shared" si="5"/>
        <v>9.244104085600002</v>
      </c>
    </row>
    <row r="362" spans="1:2" ht="12.75">
      <c r="A362" s="6">
        <v>0.5481</v>
      </c>
      <c r="B362" s="1">
        <f t="shared" si="5"/>
        <v>9.181959811000002</v>
      </c>
    </row>
    <row r="363" spans="1:2" ht="12.75">
      <c r="A363" s="6">
        <v>0.54932</v>
      </c>
      <c r="B363" s="1">
        <f t="shared" si="5"/>
        <v>9.202674569200001</v>
      </c>
    </row>
    <row r="364" spans="1:2" ht="12.75">
      <c r="A364" s="6">
        <v>0.55542</v>
      </c>
      <c r="B364" s="1">
        <f t="shared" si="5"/>
        <v>9.306248360200001</v>
      </c>
    </row>
    <row r="365" spans="1:2" ht="12.75">
      <c r="A365" s="6">
        <v>0.54565</v>
      </c>
      <c r="B365" s="1">
        <f t="shared" si="5"/>
        <v>9.1403605015</v>
      </c>
    </row>
    <row r="366" spans="1:2" ht="12.75">
      <c r="A366" s="6">
        <v>0.54077</v>
      </c>
      <c r="B366" s="1">
        <f t="shared" si="5"/>
        <v>9.0575014687</v>
      </c>
    </row>
    <row r="367" spans="1:2" ht="12.75">
      <c r="A367" s="6">
        <v>0.53223</v>
      </c>
      <c r="B367" s="1">
        <f t="shared" si="5"/>
        <v>8.9124981613</v>
      </c>
    </row>
    <row r="368" spans="1:2" ht="12.75">
      <c r="A368" s="6">
        <v>0.53467</v>
      </c>
      <c r="B368" s="1">
        <f t="shared" si="5"/>
        <v>8.953927677700001</v>
      </c>
    </row>
    <row r="369" spans="1:2" ht="12.75">
      <c r="A369" s="6">
        <v>0.49927</v>
      </c>
      <c r="B369" s="1">
        <f t="shared" si="5"/>
        <v>8.352860103700001</v>
      </c>
    </row>
    <row r="370" spans="1:2" ht="12.75">
      <c r="A370" s="6">
        <v>0.52856</v>
      </c>
      <c r="B370" s="1">
        <f t="shared" si="5"/>
        <v>8.850184093600001</v>
      </c>
    </row>
    <row r="371" spans="1:2" ht="12.75">
      <c r="A371" s="6">
        <v>0.50903</v>
      </c>
      <c r="B371" s="1">
        <f t="shared" si="5"/>
        <v>8.518578169300001</v>
      </c>
    </row>
    <row r="372" spans="1:2" ht="12.75">
      <c r="A372" s="6">
        <v>0.49805</v>
      </c>
      <c r="B372" s="1">
        <f t="shared" si="5"/>
        <v>8.3321453455</v>
      </c>
    </row>
    <row r="373" spans="1:2" ht="12.75">
      <c r="A373" s="6">
        <v>0.49805</v>
      </c>
      <c r="B373" s="1">
        <f t="shared" si="5"/>
        <v>8.3321453455</v>
      </c>
    </row>
    <row r="374" spans="1:2" ht="12.75">
      <c r="A374" s="6">
        <v>0.48706</v>
      </c>
      <c r="B374" s="1">
        <f t="shared" si="5"/>
        <v>8.1455427286</v>
      </c>
    </row>
    <row r="375" spans="1:2" ht="12.75">
      <c r="A375" s="6">
        <v>0.47607</v>
      </c>
      <c r="B375" s="1">
        <f t="shared" si="5"/>
        <v>7.9589401117000005</v>
      </c>
    </row>
    <row r="376" spans="1:2" ht="12.75">
      <c r="A376" s="6">
        <v>0.46387</v>
      </c>
      <c r="B376" s="1">
        <f t="shared" si="5"/>
        <v>7.751792529700001</v>
      </c>
    </row>
    <row r="377" spans="1:2" ht="12.75">
      <c r="A377" s="6">
        <v>0.46143</v>
      </c>
      <c r="B377" s="1">
        <f t="shared" si="5"/>
        <v>7.710363013300001</v>
      </c>
    </row>
    <row r="378" spans="1:2" ht="12.75">
      <c r="A378" s="6">
        <v>0.44556</v>
      </c>
      <c r="B378" s="1">
        <f t="shared" si="5"/>
        <v>7.440901363600001</v>
      </c>
    </row>
    <row r="379" spans="1:2" ht="12.75">
      <c r="A379" s="6">
        <v>0.45532</v>
      </c>
      <c r="B379" s="1">
        <f t="shared" si="5"/>
        <v>7.606619429200001</v>
      </c>
    </row>
    <row r="380" spans="1:2" ht="12.75">
      <c r="A380" s="6">
        <v>0.44922</v>
      </c>
      <c r="B380" s="1">
        <f t="shared" si="5"/>
        <v>7.5030456382000015</v>
      </c>
    </row>
    <row r="381" spans="1:2" ht="12.75">
      <c r="A381" s="6">
        <v>0.44189</v>
      </c>
      <c r="B381" s="1">
        <f t="shared" si="5"/>
        <v>7.378587295900001</v>
      </c>
    </row>
    <row r="382" spans="1:2" ht="12.75">
      <c r="A382" s="6">
        <v>0.4541</v>
      </c>
      <c r="B382" s="1">
        <f t="shared" si="5"/>
        <v>7.5859046710000015</v>
      </c>
    </row>
    <row r="383" spans="1:2" ht="12.75">
      <c r="A383" s="6">
        <v>0.43457</v>
      </c>
      <c r="B383" s="1">
        <f t="shared" si="5"/>
        <v>7.254298746700002</v>
      </c>
    </row>
    <row r="384" spans="1:2" ht="12.75">
      <c r="A384" s="6">
        <v>0.44434</v>
      </c>
      <c r="B384" s="1">
        <f t="shared" si="5"/>
        <v>7.420186605400001</v>
      </c>
    </row>
    <row r="385" spans="1:2" ht="12.75">
      <c r="A385" s="6">
        <v>0.42114</v>
      </c>
      <c r="B385" s="1">
        <f t="shared" si="5"/>
        <v>7.026266613400002</v>
      </c>
    </row>
    <row r="386" spans="1:2" ht="12.75">
      <c r="A386" s="6">
        <v>0.41504</v>
      </c>
      <c r="B386" s="1">
        <f t="shared" si="5"/>
        <v>6.922692822400001</v>
      </c>
    </row>
    <row r="387" spans="1:2" ht="12.75">
      <c r="A387" s="6">
        <v>0.41626</v>
      </c>
      <c r="B387" s="1">
        <f t="shared" si="5"/>
        <v>6.9434075806000015</v>
      </c>
    </row>
    <row r="388" spans="1:2" ht="12.75">
      <c r="A388" s="6">
        <v>0.40039</v>
      </c>
      <c r="B388" s="1">
        <f t="shared" si="5"/>
        <v>6.673945930900001</v>
      </c>
    </row>
    <row r="389" spans="1:2" ht="12.75">
      <c r="A389" s="6">
        <v>0.39551</v>
      </c>
      <c r="B389" s="1">
        <f t="shared" si="5"/>
        <v>6.5910868981</v>
      </c>
    </row>
    <row r="390" spans="1:2" ht="12.75">
      <c r="A390" s="6">
        <v>0.39185</v>
      </c>
      <c r="B390" s="1">
        <f t="shared" si="5"/>
        <v>6.528942623500001</v>
      </c>
    </row>
    <row r="391" spans="1:2" ht="12.75">
      <c r="A391" s="6">
        <v>0.39185</v>
      </c>
      <c r="B391" s="1">
        <f t="shared" si="5"/>
        <v>6.528942623500001</v>
      </c>
    </row>
    <row r="392" spans="1:2" ht="12.75">
      <c r="A392" s="6">
        <v>0.38696</v>
      </c>
      <c r="B392" s="1">
        <f t="shared" si="5"/>
        <v>6.445913797600001</v>
      </c>
    </row>
    <row r="393" spans="1:2" ht="12.75">
      <c r="A393" s="6">
        <v>0.37964</v>
      </c>
      <c r="B393" s="1">
        <f t="shared" si="5"/>
        <v>6.321625248400001</v>
      </c>
    </row>
    <row r="394" spans="1:2" ht="12.75">
      <c r="A394" s="6">
        <v>0.36865</v>
      </c>
      <c r="B394" s="1">
        <f t="shared" si="5"/>
        <v>6.135022631500001</v>
      </c>
    </row>
    <row r="395" spans="1:2" ht="12.75">
      <c r="A395" s="6">
        <v>0.36255</v>
      </c>
      <c r="B395" s="1">
        <f aca="true" t="shared" si="6" ref="B395:B458">(A395*16.97931)-0.1244</f>
        <v>6.0314488405</v>
      </c>
    </row>
    <row r="396" spans="1:2" ht="12.75">
      <c r="A396" s="6">
        <v>0.36377</v>
      </c>
      <c r="B396" s="1">
        <f t="shared" si="6"/>
        <v>6.052163598700001</v>
      </c>
    </row>
    <row r="397" spans="1:2" ht="12.75">
      <c r="A397" s="6">
        <v>0.36011</v>
      </c>
      <c r="B397" s="1">
        <f t="shared" si="6"/>
        <v>5.9900193241</v>
      </c>
    </row>
    <row r="398" spans="1:2" ht="12.75">
      <c r="A398" s="6">
        <v>0.34912</v>
      </c>
      <c r="B398" s="1">
        <f t="shared" si="6"/>
        <v>5.803416707200001</v>
      </c>
    </row>
    <row r="399" spans="1:2" ht="12.75">
      <c r="A399" s="6">
        <v>0.34302</v>
      </c>
      <c r="B399" s="1">
        <f t="shared" si="6"/>
        <v>5.699842916200001</v>
      </c>
    </row>
    <row r="400" spans="1:2" ht="12.75">
      <c r="A400" s="6">
        <v>0.34424</v>
      </c>
      <c r="B400" s="1">
        <f t="shared" si="6"/>
        <v>5.720557674400001</v>
      </c>
    </row>
    <row r="401" spans="1:2" ht="12.75">
      <c r="A401" s="6">
        <v>0.34424</v>
      </c>
      <c r="B401" s="1">
        <f t="shared" si="6"/>
        <v>5.720557674400001</v>
      </c>
    </row>
    <row r="402" spans="1:2" ht="12.75">
      <c r="A402" s="6">
        <v>0.33325</v>
      </c>
      <c r="B402" s="1">
        <f t="shared" si="6"/>
        <v>5.533955057500001</v>
      </c>
    </row>
    <row r="403" spans="1:2" ht="12.75">
      <c r="A403" s="6">
        <v>0.31982</v>
      </c>
      <c r="B403" s="1">
        <f t="shared" si="6"/>
        <v>5.305922924200001</v>
      </c>
    </row>
    <row r="404" spans="1:2" ht="12.75">
      <c r="A404" s="6">
        <v>0.31372</v>
      </c>
      <c r="B404" s="1">
        <f t="shared" si="6"/>
        <v>5.202349133200001</v>
      </c>
    </row>
    <row r="405" spans="1:2" ht="12.75">
      <c r="A405" s="6">
        <v>0.30518</v>
      </c>
      <c r="B405" s="1">
        <f t="shared" si="6"/>
        <v>5.057345825800001</v>
      </c>
    </row>
    <row r="406" spans="1:2" ht="12.75">
      <c r="A406" s="6">
        <v>0.29663</v>
      </c>
      <c r="B406" s="1">
        <f t="shared" si="6"/>
        <v>4.912172725300001</v>
      </c>
    </row>
    <row r="407" spans="1:2" ht="12.75">
      <c r="A407" s="6">
        <v>0.30029</v>
      </c>
      <c r="B407" s="1">
        <f t="shared" si="6"/>
        <v>4.974316999900001</v>
      </c>
    </row>
    <row r="408" spans="1:2" ht="12.75">
      <c r="A408" s="6">
        <v>0.28809</v>
      </c>
      <c r="B408" s="1">
        <f t="shared" si="6"/>
        <v>4.767169417900001</v>
      </c>
    </row>
    <row r="409" spans="1:2" ht="12.75">
      <c r="A409" s="6">
        <v>0.29053</v>
      </c>
      <c r="B409" s="1">
        <f t="shared" si="6"/>
        <v>4.808598934300001</v>
      </c>
    </row>
    <row r="410" spans="1:2" ht="12.75">
      <c r="A410" s="6">
        <v>0.28687</v>
      </c>
      <c r="B410" s="1">
        <f t="shared" si="6"/>
        <v>4.746454659700001</v>
      </c>
    </row>
    <row r="411" spans="1:2" ht="12.75">
      <c r="A411" s="6">
        <v>0.28687</v>
      </c>
      <c r="B411" s="1">
        <f t="shared" si="6"/>
        <v>4.746454659700001</v>
      </c>
    </row>
    <row r="412" spans="1:2" ht="12.75">
      <c r="A412" s="6">
        <v>0.2832</v>
      </c>
      <c r="B412" s="1">
        <f t="shared" si="6"/>
        <v>4.684140592000001</v>
      </c>
    </row>
    <row r="413" spans="1:2" ht="12.75">
      <c r="A413" s="6">
        <v>0.28198</v>
      </c>
      <c r="B413" s="1">
        <f t="shared" si="6"/>
        <v>4.663425833800001</v>
      </c>
    </row>
    <row r="414" spans="1:2" ht="12.75">
      <c r="A414" s="6">
        <v>0.28076</v>
      </c>
      <c r="B414" s="1">
        <f t="shared" si="6"/>
        <v>4.642711075600001</v>
      </c>
    </row>
    <row r="415" spans="1:2" ht="12.75">
      <c r="A415" s="6">
        <v>0.26123</v>
      </c>
      <c r="B415" s="1">
        <f t="shared" si="6"/>
        <v>4.311105151300001</v>
      </c>
    </row>
    <row r="416" spans="1:2" ht="12.75">
      <c r="A416" s="6">
        <v>0.26489</v>
      </c>
      <c r="B416" s="1">
        <f t="shared" si="6"/>
        <v>4.373249425900001</v>
      </c>
    </row>
    <row r="417" spans="1:2" ht="12.75">
      <c r="A417" s="6">
        <v>0.25513</v>
      </c>
      <c r="B417" s="1">
        <f t="shared" si="6"/>
        <v>4.207531360300001</v>
      </c>
    </row>
    <row r="418" spans="1:2" ht="12.75">
      <c r="A418" s="6">
        <v>0.25146</v>
      </c>
      <c r="B418" s="1">
        <f t="shared" si="6"/>
        <v>4.145217292600001</v>
      </c>
    </row>
    <row r="419" spans="1:2" ht="12.75">
      <c r="A419" s="6">
        <v>0.24658</v>
      </c>
      <c r="B419" s="1">
        <f t="shared" si="6"/>
        <v>4.062358259800001</v>
      </c>
    </row>
    <row r="420" spans="1:2" ht="12.75">
      <c r="A420" s="6">
        <v>0.2417</v>
      </c>
      <c r="B420" s="1">
        <f t="shared" si="6"/>
        <v>3.9794992270000002</v>
      </c>
    </row>
    <row r="421" spans="1:2" ht="12.75">
      <c r="A421" s="6">
        <v>0.23315</v>
      </c>
      <c r="B421" s="1">
        <f t="shared" si="6"/>
        <v>3.8343261265</v>
      </c>
    </row>
    <row r="422" spans="1:2" ht="12.75">
      <c r="A422" s="6">
        <v>0.22705</v>
      </c>
      <c r="B422" s="1">
        <f t="shared" si="6"/>
        <v>3.7307523355000005</v>
      </c>
    </row>
    <row r="423" spans="1:2" ht="12.75">
      <c r="A423" s="6">
        <v>0.24048</v>
      </c>
      <c r="B423" s="1">
        <f t="shared" si="6"/>
        <v>3.9587844688000007</v>
      </c>
    </row>
    <row r="424" spans="1:2" ht="12.75">
      <c r="A424" s="6">
        <v>0.22949</v>
      </c>
      <c r="B424" s="1">
        <f t="shared" si="6"/>
        <v>3.7721818519</v>
      </c>
    </row>
    <row r="425" spans="1:2" ht="12.75">
      <c r="A425" s="6">
        <v>0.22339</v>
      </c>
      <c r="B425" s="1">
        <f t="shared" si="6"/>
        <v>3.6686080609000005</v>
      </c>
    </row>
    <row r="426" spans="1:2" ht="12.75">
      <c r="A426" s="6">
        <v>0.21729</v>
      </c>
      <c r="B426" s="1">
        <f t="shared" si="6"/>
        <v>3.5650342699000004</v>
      </c>
    </row>
    <row r="427" spans="1:2" ht="12.75">
      <c r="A427" s="6">
        <v>0.20874</v>
      </c>
      <c r="B427" s="1">
        <f t="shared" si="6"/>
        <v>3.4198611694000003</v>
      </c>
    </row>
    <row r="428" spans="1:2" ht="12.75">
      <c r="A428" s="6">
        <v>0.20874</v>
      </c>
      <c r="B428" s="1">
        <f t="shared" si="6"/>
        <v>3.4198611694000003</v>
      </c>
    </row>
    <row r="429" spans="1:2" ht="12.75">
      <c r="A429" s="6">
        <v>0.20142</v>
      </c>
      <c r="B429" s="1">
        <f t="shared" si="6"/>
        <v>3.2955726202</v>
      </c>
    </row>
    <row r="430" spans="1:2" ht="12.75">
      <c r="A430" s="6">
        <v>0.20386</v>
      </c>
      <c r="B430" s="1">
        <f t="shared" si="6"/>
        <v>3.3370021366000007</v>
      </c>
    </row>
    <row r="431" spans="1:2" ht="12.75">
      <c r="A431" s="6">
        <v>0.19897</v>
      </c>
      <c r="B431" s="1">
        <f t="shared" si="6"/>
        <v>3.2539733107000006</v>
      </c>
    </row>
    <row r="432" spans="1:2" ht="12.75">
      <c r="A432" s="6">
        <v>0.19409</v>
      </c>
      <c r="B432" s="1">
        <f t="shared" si="6"/>
        <v>3.1711142779000006</v>
      </c>
    </row>
    <row r="433" spans="1:2" ht="12.75">
      <c r="A433" s="6">
        <v>0.19043</v>
      </c>
      <c r="B433" s="1">
        <f t="shared" si="6"/>
        <v>3.1089700033</v>
      </c>
    </row>
    <row r="434" spans="1:2" ht="12.75">
      <c r="A434" s="6">
        <v>0.18433</v>
      </c>
      <c r="B434" s="1">
        <f t="shared" si="6"/>
        <v>3.0053962123</v>
      </c>
    </row>
    <row r="435" spans="1:2" ht="12.75">
      <c r="A435" s="6">
        <v>0.18677</v>
      </c>
      <c r="B435" s="1">
        <f t="shared" si="6"/>
        <v>3.0468257287</v>
      </c>
    </row>
    <row r="436" spans="1:2" ht="12.75">
      <c r="A436" s="6">
        <v>0.18677</v>
      </c>
      <c r="B436" s="1">
        <f t="shared" si="6"/>
        <v>3.0468257287</v>
      </c>
    </row>
    <row r="437" spans="1:2" ht="12.75">
      <c r="A437" s="6">
        <v>0.17944</v>
      </c>
      <c r="B437" s="1">
        <f t="shared" si="6"/>
        <v>2.9223673864</v>
      </c>
    </row>
    <row r="438" spans="1:3" ht="12.75">
      <c r="A438" s="6">
        <v>0.16602</v>
      </c>
      <c r="B438" s="1">
        <f t="shared" si="6"/>
        <v>2.6945050462</v>
      </c>
      <c r="C438" t="s">
        <v>53</v>
      </c>
    </row>
    <row r="439" spans="1:2" ht="12.75">
      <c r="A439" s="6">
        <v>0.16357</v>
      </c>
      <c r="B439" s="1">
        <f t="shared" si="6"/>
        <v>2.6529057367</v>
      </c>
    </row>
    <row r="440" spans="1:2" ht="12.75">
      <c r="A440" s="6">
        <v>0.15991</v>
      </c>
      <c r="B440" s="1">
        <f t="shared" si="6"/>
        <v>2.5907614621</v>
      </c>
    </row>
    <row r="441" spans="1:2" ht="12.75">
      <c r="A441" s="6">
        <v>0.15625</v>
      </c>
      <c r="B441" s="1">
        <f t="shared" si="6"/>
        <v>2.5286171875</v>
      </c>
    </row>
    <row r="442" spans="1:2" ht="12.75">
      <c r="A442" s="6">
        <v>0.15381</v>
      </c>
      <c r="B442" s="1">
        <f t="shared" si="6"/>
        <v>2.4871876711</v>
      </c>
    </row>
    <row r="443" spans="1:2" ht="12.75">
      <c r="A443" s="6">
        <v>0.15015</v>
      </c>
      <c r="B443" s="1">
        <f t="shared" si="6"/>
        <v>2.4250433965000004</v>
      </c>
    </row>
    <row r="444" spans="1:2" ht="12.75">
      <c r="A444" s="6">
        <v>0.14893</v>
      </c>
      <c r="B444" s="1">
        <f t="shared" si="6"/>
        <v>2.4043286383000004</v>
      </c>
    </row>
    <row r="445" spans="1:2" ht="12.75">
      <c r="A445" s="6">
        <v>0.15259</v>
      </c>
      <c r="B445" s="1">
        <f t="shared" si="6"/>
        <v>2.4664729129</v>
      </c>
    </row>
    <row r="446" spans="1:2" ht="12.75">
      <c r="A446" s="6">
        <v>0.15503</v>
      </c>
      <c r="B446" s="1">
        <f t="shared" si="6"/>
        <v>2.5079024293</v>
      </c>
    </row>
    <row r="447" spans="1:2" ht="12.75">
      <c r="A447" s="6">
        <v>0.14282</v>
      </c>
      <c r="B447" s="1">
        <f t="shared" si="6"/>
        <v>2.3005850542000004</v>
      </c>
    </row>
    <row r="448" spans="1:2" ht="12.75">
      <c r="A448" s="6">
        <v>0.13306</v>
      </c>
      <c r="B448" s="1">
        <f t="shared" si="6"/>
        <v>2.1348669886000002</v>
      </c>
    </row>
    <row r="449" spans="1:2" ht="12.75">
      <c r="A449" s="6">
        <v>0.12817</v>
      </c>
      <c r="B449" s="1">
        <f t="shared" si="6"/>
        <v>2.0518381627</v>
      </c>
    </row>
    <row r="450" spans="1:2" ht="12.75">
      <c r="A450" s="6">
        <v>0.12451</v>
      </c>
      <c r="B450" s="1">
        <f t="shared" si="6"/>
        <v>1.9896938881000001</v>
      </c>
    </row>
    <row r="451" spans="1:2" ht="12.75">
      <c r="A451" s="6">
        <v>0.12085</v>
      </c>
      <c r="B451" s="1">
        <f t="shared" si="6"/>
        <v>1.9275496135</v>
      </c>
    </row>
    <row r="452" spans="1:2" ht="12.75">
      <c r="A452" s="6">
        <v>0.11963</v>
      </c>
      <c r="B452" s="1">
        <f t="shared" si="6"/>
        <v>1.9068348553</v>
      </c>
    </row>
    <row r="453" spans="1:2" ht="12.75">
      <c r="A453" s="6">
        <v>0.12451</v>
      </c>
      <c r="B453" s="1">
        <f t="shared" si="6"/>
        <v>1.9896938881000001</v>
      </c>
    </row>
    <row r="454" spans="1:2" ht="12.75">
      <c r="A454" s="6">
        <v>0.12329</v>
      </c>
      <c r="B454" s="1">
        <f t="shared" si="6"/>
        <v>1.9689791299000001</v>
      </c>
    </row>
    <row r="455" spans="1:2" ht="12.75">
      <c r="A455" s="6">
        <v>0.11841</v>
      </c>
      <c r="B455" s="1">
        <f t="shared" si="6"/>
        <v>1.8861200971</v>
      </c>
    </row>
    <row r="456" spans="1:2" ht="12.75">
      <c r="A456" s="6">
        <v>0.11597</v>
      </c>
      <c r="B456" s="1">
        <f t="shared" si="6"/>
        <v>1.8446905807000002</v>
      </c>
    </row>
    <row r="457" spans="1:2" ht="12.75">
      <c r="A457" s="6">
        <v>0.11353</v>
      </c>
      <c r="B457" s="1">
        <f t="shared" si="6"/>
        <v>1.8032610643000002</v>
      </c>
    </row>
    <row r="458" spans="1:2" ht="12.75">
      <c r="A458" s="6">
        <v>0.11353</v>
      </c>
      <c r="B458" s="1">
        <f t="shared" si="6"/>
        <v>1.8032610643000002</v>
      </c>
    </row>
    <row r="459" spans="1:2" ht="12.75">
      <c r="A459" s="6">
        <v>0.10986</v>
      </c>
      <c r="B459" s="1">
        <f aca="true" t="shared" si="7" ref="B459:B522">(A459*16.97931)-0.1244</f>
        <v>1.7409469966000002</v>
      </c>
    </row>
    <row r="460" spans="1:2" ht="12.75">
      <c r="A460" s="6">
        <v>0.10132</v>
      </c>
      <c r="B460" s="1">
        <f t="shared" si="7"/>
        <v>1.5959436892</v>
      </c>
    </row>
    <row r="461" spans="1:2" ht="12.75">
      <c r="A461" s="6">
        <v>0.093994</v>
      </c>
      <c r="B461" s="1">
        <f t="shared" si="7"/>
        <v>1.47155326414</v>
      </c>
    </row>
    <row r="462" spans="1:2" ht="12.75">
      <c r="A462" s="6">
        <v>0.087891</v>
      </c>
      <c r="B462" s="1">
        <f t="shared" si="7"/>
        <v>1.3679285352100001</v>
      </c>
    </row>
    <row r="463" spans="1:2" ht="12.75">
      <c r="A463" s="6">
        <v>0.083008</v>
      </c>
      <c r="B463" s="1">
        <f t="shared" si="7"/>
        <v>1.28501856448</v>
      </c>
    </row>
    <row r="464" spans="1:2" ht="12.75">
      <c r="A464" s="6">
        <v>0.084229</v>
      </c>
      <c r="B464" s="1">
        <f t="shared" si="7"/>
        <v>1.30575030199</v>
      </c>
    </row>
    <row r="465" spans="1:2" ht="12.75">
      <c r="A465" s="6">
        <v>0.091553</v>
      </c>
      <c r="B465" s="1">
        <f t="shared" si="7"/>
        <v>1.43010676843</v>
      </c>
    </row>
    <row r="466" spans="1:2" ht="12.75">
      <c r="A466" s="6">
        <v>0.090332</v>
      </c>
      <c r="B466" s="1">
        <f t="shared" si="7"/>
        <v>1.40937503092</v>
      </c>
    </row>
    <row r="467" spans="1:2" ht="12.75">
      <c r="A467" s="6">
        <v>0.08667</v>
      </c>
      <c r="B467" s="1">
        <f t="shared" si="7"/>
        <v>1.3471967977000001</v>
      </c>
    </row>
    <row r="468" spans="1:2" ht="12.75">
      <c r="A468" s="6">
        <v>0.079346</v>
      </c>
      <c r="B468" s="1">
        <f t="shared" si="7"/>
        <v>1.22284033126</v>
      </c>
    </row>
    <row r="469" spans="1:2" ht="12.75">
      <c r="A469" s="6">
        <v>0.084229</v>
      </c>
      <c r="B469" s="1">
        <f t="shared" si="7"/>
        <v>1.30575030199</v>
      </c>
    </row>
    <row r="470" spans="1:2" ht="12.75">
      <c r="A470" s="6">
        <v>0.084229</v>
      </c>
      <c r="B470" s="1">
        <f t="shared" si="7"/>
        <v>1.30575030199</v>
      </c>
    </row>
    <row r="471" spans="1:2" ht="12.75">
      <c r="A471" s="6">
        <v>0.08667</v>
      </c>
      <c r="B471" s="1">
        <f t="shared" si="7"/>
        <v>1.3471967977000001</v>
      </c>
    </row>
    <row r="472" spans="1:2" ht="12.75">
      <c r="A472" s="6">
        <v>0.079346</v>
      </c>
      <c r="B472" s="1">
        <f t="shared" si="7"/>
        <v>1.22284033126</v>
      </c>
    </row>
    <row r="473" spans="1:2" ht="12.75">
      <c r="A473" s="6">
        <v>0.068359</v>
      </c>
      <c r="B473" s="1">
        <f t="shared" si="7"/>
        <v>1.0362886522900001</v>
      </c>
    </row>
    <row r="474" spans="1:2" ht="12.75">
      <c r="A474" s="6">
        <v>0.08667</v>
      </c>
      <c r="B474" s="1">
        <f t="shared" si="7"/>
        <v>1.3471967977000001</v>
      </c>
    </row>
    <row r="475" spans="1:2" ht="12.75">
      <c r="A475" s="6">
        <v>0.059814</v>
      </c>
      <c r="B475" s="1">
        <f t="shared" si="7"/>
        <v>0.8912004483400001</v>
      </c>
    </row>
    <row r="476" spans="1:2" ht="12.75">
      <c r="A476" s="6">
        <v>0.059814</v>
      </c>
      <c r="B476" s="1">
        <f t="shared" si="7"/>
        <v>0.8912004483400001</v>
      </c>
    </row>
    <row r="477" spans="1:2" ht="12.75">
      <c r="A477" s="6">
        <v>0.059814</v>
      </c>
      <c r="B477" s="1">
        <f t="shared" si="7"/>
        <v>0.8912004483400001</v>
      </c>
    </row>
    <row r="478" spans="1:2" ht="12.75">
      <c r="A478" s="6">
        <v>0.058594</v>
      </c>
      <c r="B478" s="1">
        <f t="shared" si="7"/>
        <v>0.8704856901400001</v>
      </c>
    </row>
    <row r="479" spans="1:2" ht="12.75">
      <c r="A479" s="6">
        <v>0.053711</v>
      </c>
      <c r="B479" s="1">
        <f t="shared" si="7"/>
        <v>0.7875757194100002</v>
      </c>
    </row>
    <row r="480" spans="1:2" ht="12.75">
      <c r="A480" s="6">
        <v>0.056152</v>
      </c>
      <c r="B480" s="1">
        <f t="shared" si="7"/>
        <v>0.8290222151200002</v>
      </c>
    </row>
    <row r="481" spans="1:2" ht="12.75">
      <c r="A481" s="6">
        <v>0.05127</v>
      </c>
      <c r="B481" s="1">
        <f t="shared" si="7"/>
        <v>0.7461292237000002</v>
      </c>
    </row>
    <row r="482" spans="1:2" ht="12.75">
      <c r="A482" s="6">
        <v>0.05249</v>
      </c>
      <c r="B482" s="1">
        <f t="shared" si="7"/>
        <v>0.7668439819000001</v>
      </c>
    </row>
    <row r="483" spans="1:2" ht="12.75">
      <c r="A483" s="6">
        <v>0.065918</v>
      </c>
      <c r="B483" s="1">
        <f t="shared" si="7"/>
        <v>0.9948421565800002</v>
      </c>
    </row>
    <row r="484" spans="1:2" ht="12.75">
      <c r="A484" s="6">
        <v>0.039063</v>
      </c>
      <c r="B484" s="1">
        <f t="shared" si="7"/>
        <v>0.5388627865300001</v>
      </c>
    </row>
    <row r="485" spans="1:2" ht="12.75">
      <c r="A485" s="6">
        <v>0.087891</v>
      </c>
      <c r="B485" s="1">
        <f t="shared" si="7"/>
        <v>1.3679285352100001</v>
      </c>
    </row>
    <row r="486" spans="1:2" ht="12.75">
      <c r="A486" s="6">
        <v>0.056152</v>
      </c>
      <c r="B486" s="1">
        <f t="shared" si="7"/>
        <v>0.8290222151200002</v>
      </c>
    </row>
    <row r="487" spans="1:2" ht="12.75">
      <c r="A487" s="6">
        <v>0.08667</v>
      </c>
      <c r="B487" s="1">
        <f t="shared" si="7"/>
        <v>1.3471967977000001</v>
      </c>
    </row>
    <row r="488" spans="1:3" ht="12.75">
      <c r="A488" s="6">
        <v>0.085449</v>
      </c>
      <c r="B488" s="1">
        <f t="shared" si="7"/>
        <v>1.32646506019</v>
      </c>
      <c r="C488" t="s">
        <v>53</v>
      </c>
    </row>
    <row r="489" spans="1:2" ht="12.75">
      <c r="A489" s="6">
        <v>0.083008</v>
      </c>
      <c r="B489" s="1">
        <f t="shared" si="7"/>
        <v>1.28501856448</v>
      </c>
    </row>
    <row r="490" spans="1:2" ht="12.75">
      <c r="A490" s="6">
        <v>0.081787</v>
      </c>
      <c r="B490" s="1">
        <f t="shared" si="7"/>
        <v>1.26428682697</v>
      </c>
    </row>
    <row r="491" spans="1:2" ht="12.75">
      <c r="A491" s="6">
        <v>0.080566</v>
      </c>
      <c r="B491" s="1">
        <f t="shared" si="7"/>
        <v>1.24355508946</v>
      </c>
    </row>
    <row r="492" spans="1:2" ht="12.75">
      <c r="A492" s="6">
        <v>0.074463</v>
      </c>
      <c r="B492" s="1">
        <f t="shared" si="7"/>
        <v>1.1399303605300002</v>
      </c>
    </row>
    <row r="493" spans="1:2" ht="12.75">
      <c r="A493" s="6">
        <v>0.059814</v>
      </c>
      <c r="B493" s="1">
        <f t="shared" si="7"/>
        <v>0.8912004483400001</v>
      </c>
    </row>
    <row r="494" spans="1:2" ht="12.75">
      <c r="A494" s="6">
        <v>0.054932</v>
      </c>
      <c r="B494" s="1">
        <f t="shared" si="7"/>
        <v>0.8083074569200002</v>
      </c>
    </row>
    <row r="495" spans="1:2" ht="12.75">
      <c r="A495" s="6">
        <v>0.063477</v>
      </c>
      <c r="B495" s="1">
        <f t="shared" si="7"/>
        <v>0.9533956608700002</v>
      </c>
    </row>
    <row r="496" spans="1:2" ht="12.75">
      <c r="A496" s="6">
        <v>0.054932</v>
      </c>
      <c r="B496" s="1">
        <f t="shared" si="7"/>
        <v>0.8083074569200002</v>
      </c>
    </row>
    <row r="497" spans="1:2" ht="12.75">
      <c r="A497" s="6">
        <v>0.067139</v>
      </c>
      <c r="B497" s="1">
        <f t="shared" si="7"/>
        <v>1.01557389409</v>
      </c>
    </row>
    <row r="498" spans="1:2" ht="12.75">
      <c r="A498" s="6">
        <v>0.078125</v>
      </c>
      <c r="B498" s="1">
        <f t="shared" si="7"/>
        <v>1.20210859375</v>
      </c>
    </row>
    <row r="499" spans="1:2" ht="12.75">
      <c r="A499" s="6">
        <v>0.06958</v>
      </c>
      <c r="B499" s="1">
        <f t="shared" si="7"/>
        <v>1.0570203898000001</v>
      </c>
    </row>
    <row r="500" spans="1:2" ht="12.75">
      <c r="A500" s="6">
        <v>0.045166</v>
      </c>
      <c r="B500" s="1">
        <f t="shared" si="7"/>
        <v>0.64248751546</v>
      </c>
    </row>
    <row r="501" spans="1:2" ht="12.75">
      <c r="A501" s="6">
        <v>0.070801</v>
      </c>
      <c r="B501" s="1">
        <f t="shared" si="7"/>
        <v>1.0777521273100001</v>
      </c>
    </row>
    <row r="502" spans="1:2" ht="12.75">
      <c r="A502" s="6">
        <v>0.062256</v>
      </c>
      <c r="B502" s="1">
        <f t="shared" si="7"/>
        <v>0.9326639233600001</v>
      </c>
    </row>
    <row r="503" spans="1:2" ht="12.75">
      <c r="A503" s="6">
        <v>0.065918</v>
      </c>
      <c r="B503" s="1">
        <f t="shared" si="7"/>
        <v>0.9948421565800002</v>
      </c>
    </row>
    <row r="504" spans="1:2" ht="12.75">
      <c r="A504" s="6">
        <v>0.06958</v>
      </c>
      <c r="B504" s="1">
        <f t="shared" si="7"/>
        <v>1.0570203898000001</v>
      </c>
    </row>
    <row r="505" spans="1:2" ht="12.75">
      <c r="A505" s="6">
        <v>0.06958</v>
      </c>
      <c r="B505" s="1">
        <f t="shared" si="7"/>
        <v>1.0570203898000001</v>
      </c>
    </row>
    <row r="506" spans="1:2" ht="12.75">
      <c r="A506" s="6">
        <v>0.068359</v>
      </c>
      <c r="B506" s="1">
        <f t="shared" si="7"/>
        <v>1.0362886522900001</v>
      </c>
    </row>
    <row r="507" spans="1:2" ht="12.75">
      <c r="A507" s="6">
        <v>0.061035</v>
      </c>
      <c r="B507" s="1">
        <f t="shared" si="7"/>
        <v>0.9119321858500001</v>
      </c>
    </row>
    <row r="508" spans="1:2" ht="12.75">
      <c r="A508" s="6">
        <v>0.065918</v>
      </c>
      <c r="B508" s="1">
        <f t="shared" si="7"/>
        <v>0.9948421565800002</v>
      </c>
    </row>
    <row r="509" spans="1:2" ht="12.75">
      <c r="A509" s="6">
        <v>0.05127</v>
      </c>
      <c r="B509" s="1">
        <f t="shared" si="7"/>
        <v>0.7461292237000002</v>
      </c>
    </row>
    <row r="510" spans="1:2" ht="12.75">
      <c r="A510" s="6">
        <v>0.065918</v>
      </c>
      <c r="B510" s="1">
        <f t="shared" si="7"/>
        <v>0.9948421565800002</v>
      </c>
    </row>
    <row r="511" spans="1:2" ht="12.75">
      <c r="A511" s="6">
        <v>0.054932</v>
      </c>
      <c r="B511" s="1">
        <f t="shared" si="7"/>
        <v>0.8083074569200002</v>
      </c>
    </row>
    <row r="512" spans="1:2" ht="12.75">
      <c r="A512" s="6">
        <v>0.056152</v>
      </c>
      <c r="B512" s="1">
        <f t="shared" si="7"/>
        <v>0.8290222151200002</v>
      </c>
    </row>
    <row r="513" spans="1:2" ht="12.75">
      <c r="A513" s="6">
        <v>0.046387</v>
      </c>
      <c r="B513" s="1">
        <f t="shared" si="7"/>
        <v>0.6632192529700001</v>
      </c>
    </row>
    <row r="514" spans="1:2" ht="12.75">
      <c r="A514" s="6">
        <v>0.056152</v>
      </c>
      <c r="B514" s="1">
        <f t="shared" si="7"/>
        <v>0.8290222151200002</v>
      </c>
    </row>
    <row r="515" spans="1:2" ht="12.75">
      <c r="A515" s="6">
        <v>0.047607</v>
      </c>
      <c r="B515" s="1">
        <f t="shared" si="7"/>
        <v>0.6839340111700001</v>
      </c>
    </row>
    <row r="516" spans="1:2" ht="12.75">
      <c r="A516" s="6">
        <v>0.032959</v>
      </c>
      <c r="B516" s="1">
        <f t="shared" si="7"/>
        <v>0.43522107829000006</v>
      </c>
    </row>
    <row r="517" spans="1:2" ht="12.75">
      <c r="A517" s="6">
        <v>0.05249</v>
      </c>
      <c r="B517" s="1">
        <f t="shared" si="7"/>
        <v>0.7668439819000001</v>
      </c>
    </row>
    <row r="518" spans="1:2" ht="12.75">
      <c r="A518" s="6">
        <v>0.05127</v>
      </c>
      <c r="B518" s="1">
        <f t="shared" si="7"/>
        <v>0.7461292237000002</v>
      </c>
    </row>
    <row r="519" spans="1:2" ht="12.75">
      <c r="A519" s="6">
        <v>0.046387</v>
      </c>
      <c r="B519" s="1">
        <f t="shared" si="7"/>
        <v>0.6632192529700001</v>
      </c>
    </row>
    <row r="520" spans="1:2" ht="12.75">
      <c r="A520" s="6">
        <v>0.047607</v>
      </c>
      <c r="B520" s="1">
        <f t="shared" si="7"/>
        <v>0.6839340111700001</v>
      </c>
    </row>
    <row r="521" spans="1:2" ht="12.75">
      <c r="A521" s="6">
        <v>0.046387</v>
      </c>
      <c r="B521" s="1">
        <f t="shared" si="7"/>
        <v>0.6632192529700001</v>
      </c>
    </row>
    <row r="522" spans="1:2" ht="12.75">
      <c r="A522" s="6">
        <v>0.042725</v>
      </c>
      <c r="B522" s="1">
        <f t="shared" si="7"/>
        <v>0.6010410197500001</v>
      </c>
    </row>
    <row r="523" spans="1:2" ht="12.75">
      <c r="A523" s="6">
        <v>0.043945</v>
      </c>
      <c r="B523" s="1">
        <f aca="true" t="shared" si="8" ref="B523:B586">(A523*16.97931)-0.1244</f>
        <v>0.62175577795</v>
      </c>
    </row>
    <row r="524" spans="1:2" ht="12.75">
      <c r="A524" s="6">
        <v>0.043945</v>
      </c>
      <c r="B524" s="1">
        <f t="shared" si="8"/>
        <v>0.62175577795</v>
      </c>
    </row>
    <row r="525" spans="1:2" ht="12.75">
      <c r="A525" s="6">
        <v>0.040283</v>
      </c>
      <c r="B525" s="1">
        <f t="shared" si="8"/>
        <v>0.5595775447300001</v>
      </c>
    </row>
    <row r="526" spans="1:2" ht="12.75">
      <c r="A526" s="6">
        <v>0.041504</v>
      </c>
      <c r="B526" s="1">
        <f t="shared" si="8"/>
        <v>0.5803092822400001</v>
      </c>
    </row>
    <row r="527" spans="1:2" ht="12.75">
      <c r="A527" s="6">
        <v>0.039063</v>
      </c>
      <c r="B527" s="1">
        <f t="shared" si="8"/>
        <v>0.5388627865300001</v>
      </c>
    </row>
    <row r="528" spans="1:2" ht="12.75">
      <c r="A528" s="6">
        <v>0.036621</v>
      </c>
      <c r="B528" s="1">
        <f t="shared" si="8"/>
        <v>0.4973993115100001</v>
      </c>
    </row>
    <row r="529" spans="1:2" ht="12.75">
      <c r="A529" s="6">
        <v>0.03418</v>
      </c>
      <c r="B529" s="1">
        <f t="shared" si="8"/>
        <v>0.4559528158000001</v>
      </c>
    </row>
    <row r="530" spans="1:2" ht="12.75">
      <c r="A530" s="6">
        <v>0.032959</v>
      </c>
      <c r="B530" s="1">
        <f t="shared" si="8"/>
        <v>0.43522107829000006</v>
      </c>
    </row>
    <row r="531" spans="1:2" ht="12.75">
      <c r="A531" s="6">
        <v>0.032959</v>
      </c>
      <c r="B531" s="1">
        <f t="shared" si="8"/>
        <v>0.43522107829000006</v>
      </c>
    </row>
    <row r="532" spans="1:2" ht="12.75">
      <c r="A532" s="6">
        <v>0.018311</v>
      </c>
      <c r="B532" s="1">
        <f t="shared" si="8"/>
        <v>0.18650814541000005</v>
      </c>
    </row>
    <row r="533" spans="1:2" ht="12.75">
      <c r="A533" s="6">
        <v>0.026855</v>
      </c>
      <c r="B533" s="1">
        <f t="shared" si="8"/>
        <v>0.33157937005000004</v>
      </c>
    </row>
    <row r="534" spans="1:2" ht="12.75">
      <c r="A534" s="6">
        <v>0.021973</v>
      </c>
      <c r="B534" s="1">
        <f t="shared" si="8"/>
        <v>0.24868637863000004</v>
      </c>
    </row>
    <row r="535" spans="1:2" ht="12.75">
      <c r="A535" s="6">
        <v>0.024414</v>
      </c>
      <c r="B535" s="1">
        <f t="shared" si="8"/>
        <v>0.29013287434000007</v>
      </c>
    </row>
    <row r="536" spans="1:2" ht="12.75">
      <c r="A536" s="6">
        <v>0.020752</v>
      </c>
      <c r="B536" s="1">
        <f t="shared" si="8"/>
        <v>0.22795464112000002</v>
      </c>
    </row>
    <row r="537" spans="1:2" ht="12.75">
      <c r="A537" s="6">
        <v>0.021973</v>
      </c>
      <c r="B537" s="1">
        <f t="shared" si="8"/>
        <v>0.24868637863000004</v>
      </c>
    </row>
    <row r="538" spans="1:2" ht="12.75">
      <c r="A538" s="6">
        <v>0.020752</v>
      </c>
      <c r="B538" s="1">
        <f t="shared" si="8"/>
        <v>0.22795464112000002</v>
      </c>
    </row>
    <row r="539" spans="1:2" ht="12.75">
      <c r="A539" s="6">
        <v>0.018311</v>
      </c>
      <c r="B539" s="1">
        <f t="shared" si="8"/>
        <v>0.18650814541000005</v>
      </c>
    </row>
    <row r="540" spans="1:2" ht="12.75">
      <c r="A540" s="6">
        <v>0.019531</v>
      </c>
      <c r="B540" s="1">
        <f t="shared" si="8"/>
        <v>0.20722290361</v>
      </c>
    </row>
    <row r="541" spans="1:2" ht="12.75">
      <c r="A541" s="6">
        <v>0.018311</v>
      </c>
      <c r="B541" s="1">
        <f t="shared" si="8"/>
        <v>0.18650814541000005</v>
      </c>
    </row>
    <row r="542" spans="1:2" ht="12.75">
      <c r="A542" s="6">
        <v>0.015869</v>
      </c>
      <c r="B542" s="1">
        <f t="shared" si="8"/>
        <v>0.14504467039000002</v>
      </c>
    </row>
    <row r="543" spans="1:2" ht="12.75">
      <c r="A543" s="6">
        <v>0.015869</v>
      </c>
      <c r="B543" s="1">
        <f t="shared" si="8"/>
        <v>0.14504467039000002</v>
      </c>
    </row>
    <row r="544" spans="1:2" ht="12.75">
      <c r="A544" s="6">
        <v>0.014648</v>
      </c>
      <c r="B544" s="1">
        <f t="shared" si="8"/>
        <v>0.12431293288000002</v>
      </c>
    </row>
    <row r="545" spans="1:2" ht="12.75">
      <c r="A545" s="6">
        <v>0.0097656</v>
      </c>
      <c r="B545" s="1">
        <f t="shared" si="8"/>
        <v>0.04141314973600001</v>
      </c>
    </row>
    <row r="546" spans="1:2" ht="12.75">
      <c r="A546" s="6">
        <v>0.0085449</v>
      </c>
      <c r="B546" s="1">
        <f t="shared" si="8"/>
        <v>0.020686506019000003</v>
      </c>
    </row>
    <row r="547" spans="1:2" ht="12.75">
      <c r="A547" s="6">
        <v>0.0073242</v>
      </c>
      <c r="B547" s="1">
        <f t="shared" si="8"/>
        <v>-4.013769799997291E-05</v>
      </c>
    </row>
    <row r="548" spans="1:2" ht="12.75">
      <c r="A548" s="6">
        <v>0.0073242</v>
      </c>
      <c r="B548" s="1">
        <f t="shared" si="8"/>
        <v>-4.013769799997291E-05</v>
      </c>
    </row>
    <row r="549" spans="1:2" ht="12.75">
      <c r="A549" s="6">
        <v>0.0048828</v>
      </c>
      <c r="B549" s="1">
        <f t="shared" si="8"/>
        <v>-0.041493425131999995</v>
      </c>
    </row>
    <row r="550" spans="1:2" ht="12.75">
      <c r="A550" s="6">
        <v>0.0048828</v>
      </c>
      <c r="B550" s="1">
        <f t="shared" si="8"/>
        <v>-0.041493425131999995</v>
      </c>
    </row>
    <row r="551" spans="1:2" ht="12.75">
      <c r="A551" s="6">
        <v>0.0012207</v>
      </c>
      <c r="B551" s="1">
        <f t="shared" si="8"/>
        <v>-0.10367335628299999</v>
      </c>
    </row>
    <row r="552" spans="1:2" ht="12.75">
      <c r="A552" s="6">
        <v>0</v>
      </c>
      <c r="B552" s="1">
        <f t="shared" si="8"/>
        <v>-0.1244</v>
      </c>
    </row>
    <row r="553" spans="1:2" ht="12.75">
      <c r="A553" s="6">
        <v>-0.0012207</v>
      </c>
      <c r="B553" s="1">
        <f t="shared" si="8"/>
        <v>-0.145126643717</v>
      </c>
    </row>
    <row r="554" spans="1:2" ht="12.75">
      <c r="A554" s="6">
        <v>-0.0024414</v>
      </c>
      <c r="B554" s="1">
        <f t="shared" si="8"/>
        <v>-0.165853287434</v>
      </c>
    </row>
    <row r="555" spans="1:2" ht="12.75">
      <c r="A555" s="6">
        <v>-0.0024414</v>
      </c>
      <c r="B555" s="1">
        <f t="shared" si="8"/>
        <v>-0.165853287434</v>
      </c>
    </row>
    <row r="556" spans="1:2" ht="12.75">
      <c r="A556" s="6">
        <v>-0.0036621</v>
      </c>
      <c r="B556" s="1">
        <f t="shared" si="8"/>
        <v>-0.18657993115100002</v>
      </c>
    </row>
    <row r="557" spans="1:2" ht="12.75">
      <c r="A557" s="6">
        <v>-0.0036621</v>
      </c>
      <c r="B557" s="1">
        <f t="shared" si="8"/>
        <v>-0.18657993115100002</v>
      </c>
    </row>
    <row r="558" spans="1:2" ht="12.75">
      <c r="A558" s="6">
        <v>-0.0085449</v>
      </c>
      <c r="B558" s="1">
        <f t="shared" si="8"/>
        <v>-0.269486506019</v>
      </c>
    </row>
    <row r="559" spans="1:2" ht="12.75">
      <c r="A559" s="6">
        <v>-0.0073242</v>
      </c>
      <c r="B559" s="1">
        <f t="shared" si="8"/>
        <v>-0.24875986230200003</v>
      </c>
    </row>
    <row r="560" spans="1:2" ht="12.75">
      <c r="A560" s="6">
        <v>-0.0073242</v>
      </c>
      <c r="B560" s="1">
        <f t="shared" si="8"/>
        <v>-0.24875986230200003</v>
      </c>
    </row>
    <row r="561" spans="1:2" ht="12.75">
      <c r="A561" s="6">
        <v>-0.0097656</v>
      </c>
      <c r="B561" s="1">
        <f t="shared" si="8"/>
        <v>-0.290213149736</v>
      </c>
    </row>
    <row r="562" spans="1:2" ht="12.75">
      <c r="A562" s="6">
        <v>-0.0085449</v>
      </c>
      <c r="B562" s="1">
        <f t="shared" si="8"/>
        <v>-0.269486506019</v>
      </c>
    </row>
    <row r="563" spans="1:2" ht="12.75">
      <c r="A563" s="6">
        <v>-0.0085449</v>
      </c>
      <c r="B563" s="1">
        <f t="shared" si="8"/>
        <v>-0.269486506019</v>
      </c>
    </row>
    <row r="564" spans="1:2" ht="12.75">
      <c r="A564" s="6">
        <v>-0.0097656</v>
      </c>
      <c r="B564" s="1">
        <f t="shared" si="8"/>
        <v>-0.290213149736</v>
      </c>
    </row>
    <row r="565" spans="1:2" ht="12.75">
      <c r="A565" s="6">
        <v>-0.010986</v>
      </c>
      <c r="B565" s="1">
        <f t="shared" si="8"/>
        <v>-0.31093469966</v>
      </c>
    </row>
    <row r="566" spans="1:2" ht="12.75">
      <c r="A566" s="6">
        <v>-0.013428</v>
      </c>
      <c r="B566" s="1">
        <f t="shared" si="8"/>
        <v>-0.35239817468</v>
      </c>
    </row>
    <row r="567" spans="1:2" ht="12.75">
      <c r="A567" s="6">
        <v>-0.012207</v>
      </c>
      <c r="B567" s="1">
        <f t="shared" si="8"/>
        <v>-0.33166643717000005</v>
      </c>
    </row>
    <row r="568" spans="1:2" ht="12.75">
      <c r="A568" s="6">
        <v>-0.012207</v>
      </c>
      <c r="B568" s="1">
        <f t="shared" si="8"/>
        <v>-0.33166643717000005</v>
      </c>
    </row>
    <row r="569" spans="1:2" ht="12.75">
      <c r="A569" s="6">
        <v>-0.012207</v>
      </c>
      <c r="B569" s="1">
        <f t="shared" si="8"/>
        <v>-0.33166643717000005</v>
      </c>
    </row>
    <row r="570" spans="1:2" ht="12.75">
      <c r="A570" s="6">
        <v>-0.013428</v>
      </c>
      <c r="B570" s="1">
        <f t="shared" si="8"/>
        <v>-0.35239817468</v>
      </c>
    </row>
    <row r="571" spans="1:2" ht="12.75">
      <c r="A571" s="6">
        <v>-0.014648</v>
      </c>
      <c r="B571" s="1">
        <f t="shared" si="8"/>
        <v>-0.37311293288</v>
      </c>
    </row>
    <row r="572" spans="1:2" ht="12.75">
      <c r="A572" s="6">
        <v>-0.014648</v>
      </c>
      <c r="B572" s="1">
        <f t="shared" si="8"/>
        <v>-0.37311293288</v>
      </c>
    </row>
    <row r="573" spans="1:2" ht="12.75">
      <c r="A573" s="6">
        <v>-0.014648</v>
      </c>
      <c r="B573" s="1">
        <f t="shared" si="8"/>
        <v>-0.37311293288</v>
      </c>
    </row>
    <row r="574" spans="1:2" ht="12.75">
      <c r="A574" s="6">
        <v>-0.015869</v>
      </c>
      <c r="B574" s="1">
        <f t="shared" si="8"/>
        <v>-0.39384467039000004</v>
      </c>
    </row>
    <row r="575" spans="1:2" ht="12.75">
      <c r="A575" s="6">
        <v>-0.015869</v>
      </c>
      <c r="B575" s="1">
        <f t="shared" si="8"/>
        <v>-0.39384467039000004</v>
      </c>
    </row>
    <row r="576" spans="1:2" ht="12.75">
      <c r="A576" s="6">
        <v>-0.015869</v>
      </c>
      <c r="B576" s="1">
        <f t="shared" si="8"/>
        <v>-0.39384467039000004</v>
      </c>
    </row>
    <row r="577" spans="1:2" ht="12.75">
      <c r="A577" s="6">
        <v>-0.015869</v>
      </c>
      <c r="B577" s="1">
        <f t="shared" si="8"/>
        <v>-0.39384467039000004</v>
      </c>
    </row>
    <row r="578" spans="1:2" ht="12.75">
      <c r="A578" s="6">
        <v>-0.015869</v>
      </c>
      <c r="B578" s="1">
        <f t="shared" si="8"/>
        <v>-0.39384467039000004</v>
      </c>
    </row>
    <row r="579" spans="1:3" ht="12.75">
      <c r="A579" s="6">
        <v>-0.014648</v>
      </c>
      <c r="B579" s="1">
        <f t="shared" si="8"/>
        <v>-0.37311293288</v>
      </c>
      <c r="C579" t="s">
        <v>53</v>
      </c>
    </row>
    <row r="580" spans="1:2" ht="12.75">
      <c r="A580" s="6">
        <v>-0.015869</v>
      </c>
      <c r="B580" s="1">
        <f t="shared" si="8"/>
        <v>-0.39384467039000004</v>
      </c>
    </row>
    <row r="581" spans="1:2" ht="12.75">
      <c r="A581" s="6">
        <v>-0.014648</v>
      </c>
      <c r="B581" s="1">
        <f t="shared" si="8"/>
        <v>-0.37311293288</v>
      </c>
    </row>
    <row r="582" spans="1:2" ht="12.75">
      <c r="A582" s="6">
        <v>-0.019531</v>
      </c>
      <c r="B582" s="1">
        <f t="shared" si="8"/>
        <v>-0.45602290361000003</v>
      </c>
    </row>
    <row r="583" spans="1:2" ht="12.75">
      <c r="A583" s="6">
        <v>-0.014648</v>
      </c>
      <c r="B583" s="1">
        <f t="shared" si="8"/>
        <v>-0.37311293288</v>
      </c>
    </row>
    <row r="584" spans="1:2" ht="12.75">
      <c r="A584" s="6">
        <v>-0.015869</v>
      </c>
      <c r="B584" s="1">
        <f t="shared" si="8"/>
        <v>-0.39384467039000004</v>
      </c>
    </row>
    <row r="585" spans="1:2" ht="12.75">
      <c r="A585" s="6">
        <v>-0.015869</v>
      </c>
      <c r="B585" s="1">
        <f t="shared" si="8"/>
        <v>-0.39384467039000004</v>
      </c>
    </row>
    <row r="586" spans="1:2" ht="12.75">
      <c r="A586" s="6">
        <v>-0.015869</v>
      </c>
      <c r="B586" s="1">
        <f t="shared" si="8"/>
        <v>-0.39384467039000004</v>
      </c>
    </row>
    <row r="587" spans="1:2" ht="12.75">
      <c r="A587" s="6">
        <v>-0.015869</v>
      </c>
      <c r="B587" s="1">
        <f aca="true" t="shared" si="9" ref="B587:B616">(A587*16.97931)-0.1244</f>
        <v>-0.39384467039000004</v>
      </c>
    </row>
    <row r="588" spans="1:2" ht="12.75">
      <c r="A588" s="6">
        <v>-0.01709</v>
      </c>
      <c r="B588" s="1">
        <f t="shared" si="9"/>
        <v>-0.41457640790000005</v>
      </c>
    </row>
    <row r="589" spans="1:2" ht="12.75">
      <c r="A589" s="6">
        <v>-0.01709</v>
      </c>
      <c r="B589" s="1">
        <f t="shared" si="9"/>
        <v>-0.41457640790000005</v>
      </c>
    </row>
    <row r="590" spans="1:2" ht="12.75">
      <c r="A590" s="6">
        <v>-0.01709</v>
      </c>
      <c r="B590" s="1">
        <f t="shared" si="9"/>
        <v>-0.41457640790000005</v>
      </c>
    </row>
    <row r="591" spans="1:2" ht="12.75">
      <c r="A591" s="6">
        <v>-0.018311</v>
      </c>
      <c r="B591" s="1">
        <f t="shared" si="9"/>
        <v>-0.43530814541000007</v>
      </c>
    </row>
    <row r="592" spans="1:2" ht="12.75">
      <c r="A592" s="6">
        <v>-0.018311</v>
      </c>
      <c r="B592" s="1">
        <f t="shared" si="9"/>
        <v>-0.43530814541000007</v>
      </c>
    </row>
    <row r="593" spans="1:2" ht="12.75">
      <c r="A593" s="6">
        <v>-0.01709</v>
      </c>
      <c r="B593" s="1">
        <f t="shared" si="9"/>
        <v>-0.41457640790000005</v>
      </c>
    </row>
    <row r="594" spans="1:2" ht="12.75">
      <c r="A594" s="6">
        <v>-0.019531</v>
      </c>
      <c r="B594" s="1">
        <f t="shared" si="9"/>
        <v>-0.45602290361000003</v>
      </c>
    </row>
    <row r="595" spans="1:2" ht="12.75">
      <c r="A595" s="6">
        <v>-0.019531</v>
      </c>
      <c r="B595" s="1">
        <f t="shared" si="9"/>
        <v>-0.45602290361000003</v>
      </c>
    </row>
    <row r="596" spans="1:2" ht="12.75">
      <c r="A596" s="6">
        <v>-0.018311</v>
      </c>
      <c r="B596" s="1">
        <f t="shared" si="9"/>
        <v>-0.43530814541000007</v>
      </c>
    </row>
    <row r="597" spans="1:2" ht="12.75">
      <c r="A597" s="6">
        <v>-0.018311</v>
      </c>
      <c r="B597" s="1">
        <f t="shared" si="9"/>
        <v>-0.43530814541000007</v>
      </c>
    </row>
    <row r="598" spans="1:2" ht="12.75">
      <c r="A598" s="6">
        <v>-0.019531</v>
      </c>
      <c r="B598" s="1">
        <f t="shared" si="9"/>
        <v>-0.45602290361000003</v>
      </c>
    </row>
    <row r="599" spans="1:2" ht="12.75">
      <c r="A599" s="6">
        <v>-0.019531</v>
      </c>
      <c r="B599" s="1">
        <f t="shared" si="9"/>
        <v>-0.45602290361000003</v>
      </c>
    </row>
    <row r="600" spans="1:2" ht="12.75">
      <c r="A600" s="6">
        <v>-0.019531</v>
      </c>
      <c r="B600" s="1">
        <f t="shared" si="9"/>
        <v>-0.45602290361000003</v>
      </c>
    </row>
    <row r="601" spans="1:2" ht="12.75">
      <c r="A601" s="6">
        <v>-0.018311</v>
      </c>
      <c r="B601" s="1">
        <f t="shared" si="9"/>
        <v>-0.43530814541000007</v>
      </c>
    </row>
    <row r="602" spans="1:2" ht="12.75">
      <c r="A602" s="6">
        <v>-0.019531</v>
      </c>
      <c r="B602" s="1">
        <f t="shared" si="9"/>
        <v>-0.45602290361000003</v>
      </c>
    </row>
    <row r="603" spans="1:2" ht="12.75">
      <c r="A603" s="6">
        <v>-0.020752</v>
      </c>
      <c r="B603" s="1">
        <f t="shared" si="9"/>
        <v>-0.47675464112000004</v>
      </c>
    </row>
    <row r="604" spans="1:2" ht="12.75">
      <c r="A604" s="6">
        <v>-0.019531</v>
      </c>
      <c r="B604" s="1">
        <f t="shared" si="9"/>
        <v>-0.45602290361000003</v>
      </c>
    </row>
    <row r="605" spans="1:2" ht="12.75">
      <c r="A605" s="6">
        <v>-0.019531</v>
      </c>
      <c r="B605" s="1">
        <f t="shared" si="9"/>
        <v>-0.45602290361000003</v>
      </c>
    </row>
    <row r="606" spans="1:2" ht="12.75">
      <c r="A606" s="6">
        <v>-0.019531</v>
      </c>
      <c r="B606" s="1">
        <f t="shared" si="9"/>
        <v>-0.45602290361000003</v>
      </c>
    </row>
    <row r="607" spans="1:2" ht="12.75">
      <c r="A607" s="6">
        <v>-0.019531</v>
      </c>
      <c r="B607" s="1">
        <f t="shared" si="9"/>
        <v>-0.45602290361000003</v>
      </c>
    </row>
    <row r="608" spans="1:2" ht="12.75">
      <c r="A608" s="6">
        <v>-0.019531</v>
      </c>
      <c r="B608" s="1">
        <f t="shared" si="9"/>
        <v>-0.45602290361000003</v>
      </c>
    </row>
    <row r="609" spans="1:2" ht="12.75">
      <c r="A609" s="6">
        <v>-0.020752</v>
      </c>
      <c r="B609" s="1">
        <f t="shared" si="9"/>
        <v>-0.47675464112000004</v>
      </c>
    </row>
    <row r="610" spans="1:2" ht="12.75">
      <c r="A610" s="6">
        <v>-0.020752</v>
      </c>
      <c r="B610" s="1">
        <f t="shared" si="9"/>
        <v>-0.47675464112000004</v>
      </c>
    </row>
    <row r="611" spans="1:2" ht="12.75">
      <c r="A611" s="6">
        <v>-0.019531</v>
      </c>
      <c r="B611" s="1">
        <f t="shared" si="9"/>
        <v>-0.45602290361000003</v>
      </c>
    </row>
    <row r="612" spans="1:2" ht="12.75">
      <c r="A612" s="6">
        <v>-0.018311</v>
      </c>
      <c r="B612" s="1">
        <f t="shared" si="9"/>
        <v>-0.43530814541000007</v>
      </c>
    </row>
    <row r="613" spans="1:2" ht="12.75">
      <c r="A613" s="6">
        <v>-0.019531</v>
      </c>
      <c r="B613" s="1">
        <f t="shared" si="9"/>
        <v>-0.45602290361000003</v>
      </c>
    </row>
    <row r="614" spans="1:2" ht="12.75">
      <c r="A614" s="6">
        <v>-0.018311</v>
      </c>
      <c r="B614" s="1">
        <f t="shared" si="9"/>
        <v>-0.43530814541000007</v>
      </c>
    </row>
    <row r="615" spans="1:2" ht="12.75">
      <c r="A615" s="6">
        <v>-0.020752</v>
      </c>
      <c r="B615" s="1">
        <f t="shared" si="9"/>
        <v>-0.47675464112000004</v>
      </c>
    </row>
    <row r="616" spans="1:2" ht="12.75">
      <c r="A616" s="6">
        <v>-0.018311</v>
      </c>
      <c r="B616" s="1">
        <f t="shared" si="9"/>
        <v>-0.43530814541000007</v>
      </c>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80</v>
      </c>
      <c r="B1" t="s">
        <v>82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74</v>
      </c>
      <c r="D9">
        <v>1.24</v>
      </c>
      <c r="E9" t="s">
        <v>47</v>
      </c>
    </row>
    <row r="10" ht="12.75">
      <c r="A10" t="s">
        <v>73</v>
      </c>
    </row>
    <row r="11" spans="1:5" ht="12.75">
      <c r="A11" t="s">
        <v>99</v>
      </c>
      <c r="D11">
        <v>2.2</v>
      </c>
      <c r="E11" t="s">
        <v>47</v>
      </c>
    </row>
    <row r="22" ht="12.75">
      <c r="J22" t="s">
        <v>71</v>
      </c>
    </row>
    <row r="57" ht="12.75">
      <c r="H57" t="s">
        <v>72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2005-04-04T04:34:59Z</dcterms:modified>
  <cp:category/>
  <cp:version/>
  <cp:contentType/>
  <cp:contentStatus/>
</cp:coreProperties>
</file>